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24226"/>
  <xr:revisionPtr revIDLastSave="0" documentId="13_ncr:1_{6AB2F981-1502-4DD1-A209-F370F59720FE}" xr6:coauthVersionLast="37" xr6:coauthVersionMax="37" xr10:uidLastSave="{00000000-0000-0000-0000-000000000000}"/>
  <bookViews>
    <workbookView xWindow="0" yWindow="0" windowWidth="21570" windowHeight="11670" tabRatio="805" activeTab="5" xr2:uid="{00000000-000D-0000-FFFF-FFFF00000000}"/>
  </bookViews>
  <sheets>
    <sheet name="1-илова" sheetId="20" r:id="rId1"/>
    <sheet name="2-илова" sheetId="21" r:id="rId2"/>
    <sheet name="3-илова" sheetId="22" r:id="rId3"/>
    <sheet name="4-илова" sheetId="19" r:id="rId4"/>
    <sheet name="4-1-илова" sheetId="17" r:id="rId5"/>
    <sheet name="5-илов" sheetId="18" r:id="rId6"/>
    <sheet name="6-илова" sheetId="6" r:id="rId7"/>
    <sheet name="7-илова" sheetId="7" r:id="rId8"/>
    <sheet name="8-илова" sheetId="8" r:id="rId9"/>
    <sheet name="9-илова" sheetId="9" r:id="rId10"/>
    <sheet name="10-илова" sheetId="10" r:id="rId11"/>
    <sheet name="13-илова" sheetId="11" r:id="rId12"/>
    <sheet name="14-илова" sheetId="12" r:id="rId13"/>
  </sheets>
  <definedNames>
    <definedName name="_xlnm._FilterDatabase" localSheetId="4" hidden="1">'4-1-илова'!$A$5:$N$54</definedName>
    <definedName name="_xlnm._FilterDatabase" localSheetId="3" hidden="1">'4-илова'!$A$5:$N$67</definedName>
    <definedName name="_xlnm.Print_Area" localSheetId="4">'4-1-илова'!$A$1:$N$112</definedName>
  </definedNames>
  <calcPr calcId="179021"/>
</workbook>
</file>

<file path=xl/calcChain.xml><?xml version="1.0" encoding="utf-8"?>
<calcChain xmlns="http://schemas.openxmlformats.org/spreadsheetml/2006/main">
  <c r="A9" i="17" l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8" i="17"/>
  <c r="J112" i="17"/>
  <c r="E112" i="17" s="1"/>
  <c r="J111" i="17"/>
  <c r="E111" i="17" s="1"/>
  <c r="J110" i="17"/>
  <c r="E110" i="17"/>
  <c r="J109" i="17"/>
  <c r="E109" i="17" s="1"/>
  <c r="J108" i="17"/>
  <c r="E108" i="17"/>
  <c r="J107" i="17"/>
  <c r="E107" i="17"/>
  <c r="J106" i="17"/>
  <c r="E106" i="17" s="1"/>
  <c r="J105" i="17"/>
  <c r="E105" i="17"/>
  <c r="J104" i="17"/>
  <c r="E104" i="17"/>
  <c r="J103" i="17"/>
  <c r="E103" i="17"/>
  <c r="J102" i="17"/>
  <c r="E102" i="17" s="1"/>
  <c r="J101" i="17"/>
  <c r="E101" i="17" s="1"/>
  <c r="J100" i="17"/>
  <c r="E100" i="17"/>
  <c r="J99" i="17"/>
  <c r="E99" i="17"/>
  <c r="J98" i="17"/>
  <c r="E98" i="17"/>
  <c r="J97" i="17"/>
  <c r="E97" i="17"/>
  <c r="J96" i="17"/>
  <c r="E96" i="17" s="1"/>
  <c r="J95" i="17"/>
  <c r="E95" i="17"/>
  <c r="J94" i="17"/>
  <c r="E94" i="17"/>
  <c r="J93" i="17"/>
  <c r="E93" i="17"/>
  <c r="J92" i="17"/>
  <c r="E92" i="17"/>
  <c r="J91" i="17"/>
  <c r="E91" i="17"/>
  <c r="A67" i="18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21" i="18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12" i="18"/>
  <c r="A13" i="18" s="1"/>
  <c r="A14" i="18" s="1"/>
  <c r="A15" i="18" s="1"/>
  <c r="A16" i="18" s="1"/>
  <c r="O68" i="19"/>
  <c r="A67" i="19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8" i="19"/>
  <c r="E49" i="22" l="1"/>
  <c r="D44" i="22" l="1"/>
  <c r="J81" i="17" l="1"/>
  <c r="E81" i="17" s="1"/>
  <c r="J80" i="17"/>
  <c r="E80" i="17" s="1"/>
  <c r="J78" i="17"/>
  <c r="E78" i="17"/>
  <c r="J75" i="17"/>
  <c r="E75" i="17" s="1"/>
  <c r="J72" i="17"/>
  <c r="E72" i="17" s="1"/>
  <c r="J71" i="17"/>
  <c r="E71" i="17" s="1"/>
  <c r="J73" i="17"/>
  <c r="E73" i="17" s="1"/>
  <c r="J74" i="17"/>
  <c r="E74" i="17" s="1"/>
  <c r="J89" i="17"/>
  <c r="E89" i="17" s="1"/>
  <c r="J90" i="17"/>
  <c r="E90" i="17" s="1"/>
  <c r="J88" i="17"/>
  <c r="E88" i="17" s="1"/>
  <c r="J87" i="17"/>
  <c r="E87" i="17" s="1"/>
  <c r="J86" i="17"/>
  <c r="E86" i="17" s="1"/>
  <c r="J85" i="17"/>
  <c r="E85" i="17" s="1"/>
  <c r="J84" i="17"/>
  <c r="E84" i="17" s="1"/>
  <c r="J83" i="17"/>
  <c r="E83" i="17" s="1"/>
  <c r="J79" i="17"/>
  <c r="E79" i="17" s="1"/>
  <c r="J82" i="17"/>
  <c r="E82" i="17" s="1"/>
  <c r="J77" i="17"/>
  <c r="E77" i="17" s="1"/>
  <c r="J76" i="17"/>
  <c r="E76" i="17" s="1"/>
  <c r="J70" i="17"/>
  <c r="E70" i="17" s="1"/>
  <c r="J69" i="17"/>
  <c r="E69" i="17" s="1"/>
  <c r="J68" i="17"/>
  <c r="E68" i="17" s="1"/>
  <c r="J67" i="17"/>
  <c r="E67" i="17" s="1"/>
  <c r="J66" i="17"/>
  <c r="E66" i="17" s="1"/>
  <c r="J65" i="17"/>
  <c r="E65" i="17" s="1"/>
  <c r="J64" i="17"/>
  <c r="E64" i="17" s="1"/>
  <c r="J63" i="17"/>
  <c r="E63" i="17" s="1"/>
  <c r="J62" i="17"/>
  <c r="E62" i="17" s="1"/>
  <c r="J61" i="17"/>
  <c r="E61" i="17" s="1"/>
  <c r="J60" i="17"/>
  <c r="E60" i="17" s="1"/>
  <c r="J59" i="17"/>
  <c r="E59" i="17" s="1"/>
  <c r="J58" i="17"/>
  <c r="E58" i="17" s="1"/>
  <c r="J57" i="17"/>
  <c r="E57" i="17" s="1"/>
  <c r="J56" i="17"/>
  <c r="E56" i="17" s="1"/>
  <c r="J55" i="17"/>
  <c r="E55" i="17" s="1"/>
  <c r="D12" i="22" l="1"/>
  <c r="E12" i="22"/>
  <c r="D17" i="22"/>
  <c r="E17" i="22"/>
  <c r="D22" i="22"/>
  <c r="E22" i="22"/>
  <c r="D23" i="22"/>
  <c r="E23" i="22"/>
  <c r="D28" i="22"/>
  <c r="E28" i="22"/>
  <c r="D33" i="22"/>
  <c r="E33" i="22"/>
  <c r="D38" i="22"/>
  <c r="E38" i="22"/>
  <c r="D39" i="22"/>
  <c r="E39" i="22"/>
  <c r="E44" i="22"/>
  <c r="D49" i="22"/>
  <c r="D54" i="22"/>
  <c r="E54" i="22"/>
  <c r="D60" i="22"/>
  <c r="E60" i="22"/>
  <c r="D65" i="22"/>
  <c r="E65" i="22"/>
  <c r="D70" i="22"/>
  <c r="E70" i="22"/>
  <c r="D71" i="22" l="1"/>
  <c r="E71" i="22"/>
  <c r="D55" i="22"/>
  <c r="E55" i="22"/>
  <c r="O78" i="18"/>
  <c r="N78" i="18"/>
  <c r="J54" i="17" l="1"/>
  <c r="E54" i="17" s="1"/>
  <c r="J53" i="17"/>
  <c r="E53" i="17" s="1"/>
  <c r="J52" i="17"/>
  <c r="E52" i="17" s="1"/>
  <c r="J51" i="17"/>
  <c r="E51" i="17" s="1"/>
  <c r="J50" i="17"/>
  <c r="E50" i="17" s="1"/>
  <c r="J49" i="17"/>
  <c r="E49" i="17" s="1"/>
  <c r="J48" i="17"/>
  <c r="E48" i="17" s="1"/>
  <c r="J47" i="17"/>
  <c r="E47" i="17" s="1"/>
  <c r="J46" i="17"/>
  <c r="E46" i="17" s="1"/>
  <c r="J45" i="17"/>
  <c r="E45" i="17" s="1"/>
  <c r="J44" i="17"/>
  <c r="E44" i="17" s="1"/>
  <c r="J43" i="17"/>
  <c r="E43" i="17" s="1"/>
  <c r="J42" i="17"/>
  <c r="E42" i="17" s="1"/>
  <c r="J41" i="17"/>
  <c r="E41" i="17" s="1"/>
  <c r="J40" i="17"/>
  <c r="E40" i="17" s="1"/>
  <c r="J39" i="17" l="1"/>
  <c r="E39" i="17" s="1"/>
  <c r="J38" i="17"/>
  <c r="E38" i="17" s="1"/>
  <c r="J37" i="17"/>
  <c r="E37" i="17" s="1"/>
  <c r="J36" i="17"/>
  <c r="E36" i="17" s="1"/>
  <c r="J35" i="17"/>
  <c r="E35" i="17" s="1"/>
  <c r="J34" i="17"/>
  <c r="E34" i="17" s="1"/>
  <c r="J33" i="17"/>
  <c r="E33" i="17" s="1"/>
  <c r="J32" i="17"/>
  <c r="E32" i="17" s="1"/>
  <c r="J31" i="17"/>
  <c r="E31" i="17" s="1"/>
  <c r="J30" i="17"/>
  <c r="E30" i="17" s="1"/>
  <c r="J29" i="17"/>
  <c r="E29" i="17" s="1"/>
  <c r="J28" i="17"/>
  <c r="E28" i="17" s="1"/>
  <c r="J27" i="17"/>
  <c r="E27" i="17" s="1"/>
  <c r="J26" i="17"/>
  <c r="E26" i="17" s="1"/>
  <c r="J25" i="17"/>
  <c r="E25" i="17" s="1"/>
  <c r="J24" i="17"/>
  <c r="E24" i="17" s="1"/>
  <c r="J23" i="17"/>
  <c r="E23" i="17" s="1"/>
  <c r="J22" i="17"/>
  <c r="E22" i="17" s="1"/>
  <c r="J21" i="17"/>
  <c r="E21" i="17" s="1"/>
  <c r="J20" i="17"/>
  <c r="E20" i="17" s="1"/>
  <c r="J19" i="17"/>
  <c r="E19" i="17" s="1"/>
  <c r="J18" i="17"/>
  <c r="E18" i="17" s="1"/>
  <c r="J17" i="17"/>
  <c r="E17" i="17" s="1"/>
  <c r="J16" i="17"/>
  <c r="E16" i="17" s="1"/>
  <c r="J15" i="17"/>
  <c r="E15" i="17" s="1"/>
  <c r="J14" i="17"/>
  <c r="E14" i="17" s="1"/>
  <c r="J13" i="17"/>
  <c r="E13" i="17" s="1"/>
  <c r="J12" i="17"/>
  <c r="E12" i="17" s="1"/>
  <c r="J11" i="17"/>
  <c r="E11" i="17" s="1"/>
  <c r="J10" i="17"/>
  <c r="E10" i="17" s="1"/>
  <c r="J9" i="17"/>
  <c r="E9" i="17" s="1"/>
  <c r="J8" i="17"/>
  <c r="E8" i="17" s="1"/>
  <c r="J7" i="17"/>
  <c r="E7" i="17" s="1"/>
  <c r="A7" i="17"/>
  <c r="J6" i="17"/>
  <c r="E6" i="17" s="1"/>
</calcChain>
</file>

<file path=xl/sharedStrings.xml><?xml version="1.0" encoding="utf-8"?>
<sst xmlns="http://schemas.openxmlformats.org/spreadsheetml/2006/main" count="2266" uniqueCount="835">
  <si>
    <t>Т/р</t>
  </si>
  <si>
    <t>I</t>
  </si>
  <si>
    <t>II</t>
  </si>
  <si>
    <t>III</t>
  </si>
  <si>
    <t>IV</t>
  </si>
  <si>
    <t>V</t>
  </si>
  <si>
    <t>VI</t>
  </si>
  <si>
    <t>Изоҳ</t>
  </si>
  <si>
    <t>-</t>
  </si>
  <si>
    <t>1-ilova</t>
  </si>
  <si>
    <t>MAʼLUMOT</t>
  </si>
  <si>
    <t>Tartib raqami</t>
  </si>
  <si>
    <t>Oʻzbekiston Respublikasi Davlat aktivlarini boshqarish agentligi</t>
  </si>
  <si>
    <t>jami</t>
  </si>
  <si>
    <t>shundan</t>
  </si>
  <si>
    <t>ish haqi va unga tenglashtiruvchi toʻlovlar miqdori</t>
  </si>
  <si>
    <t>yagona ijtimoiy soliq</t>
  </si>
  <si>
    <t>boshqa joriy xarajatlar</t>
  </si>
  <si>
    <t>obyektlarni loyihalashtirish, qurish, (rekonstruksiya qilish) va taʼmirlash ishlari uchun kapital qoʻyilmalar</t>
  </si>
  <si>
    <t>Oʻz tasarufidagi budjet tashkilotlarining nomlanishi</t>
  </si>
  <si>
    <t>Hisobot davri mobaynida budjetdan ajratilayotgan mablagʻlar summasi</t>
  </si>
  <si>
    <t xml:space="preserve">Buyurtmachi </t>
  </si>
  <si>
    <t>Loyihaning nomlanishi</t>
  </si>
  <si>
    <t>Loyiha quvvati</t>
  </si>
  <si>
    <t>Loyihani amalga oshirish davri</t>
  </si>
  <si>
    <t>Pudratchi toʻgʻrisida maʼlumotlar</t>
  </si>
  <si>
    <t>Loyihani amalga oshirish qiymati (ming soʻm)</t>
  </si>
  <si>
    <t>shundan oʻzlashtirilgan mablagʻlar (ming soʻm)</t>
  </si>
  <si>
    <t>Pudratchi nomi</t>
  </si>
  <si>
    <t>Korxona STIRi</t>
  </si>
  <si>
    <t>Izoh:</t>
  </si>
  <si>
    <t>Hisobot davri</t>
  </si>
  <si>
    <t>Yoʻnalishlari</t>
  </si>
  <si>
    <t>Tovar (ish va xizmat)lar xarid qilish uchun tuzilgan shartnomalar</t>
  </si>
  <si>
    <t xml:space="preserve">Moliyalashtirish manbasi </t>
  </si>
  <si>
    <t>soni</t>
  </si>
  <si>
    <t>summasi</t>
  </si>
  <si>
    <t>1-chorak</t>
  </si>
  <si>
    <t>asosiy vositalar xarid qilish</t>
  </si>
  <si>
    <t>kam baholi va tez eskiruvchi buyumlar xarid qilish</t>
  </si>
  <si>
    <t>qurilish, rekonstruksiya qilish va taʼmirlash</t>
  </si>
  <si>
    <t>saqlash xarajatlari bilan bogʻliq xaridlar</t>
  </si>
  <si>
    <t xml:space="preserve">Rivojlantirish jamgʻarmasi mablagʻlari </t>
  </si>
  <si>
    <t>Xammasi</t>
  </si>
  <si>
    <t>x</t>
  </si>
  <si>
    <t>Davlat budjeti mablagʻlari</t>
  </si>
  <si>
    <t>budjetdan tashqari jamgʻarma mablagʻlari</t>
  </si>
  <si>
    <t>Moliyalashtirish manbasi</t>
  </si>
  <si>
    <t>Xarid jarayonini amalga oshirish turi</t>
  </si>
  <si>
    <t>Jami</t>
  </si>
  <si>
    <t>Tadbir nomi</t>
  </si>
  <si>
    <t xml:space="preserve">Shartnomaning umumiy qiymati 
(ming soʻm)
</t>
  </si>
  <si>
    <t>Izoh</t>
  </si>
  <si>
    <t>Birinchi darajali byudjet mablagʻlari taqsimlovchi nomi</t>
  </si>
  <si>
    <t>Obyekt soni</t>
  </si>
  <si>
    <t>Rejalashtirilgan mablagʻ</t>
  </si>
  <si>
    <t>Moliyalashtirilgan mablagʻ 
(ming soʻm)</t>
  </si>
  <si>
    <t xml:space="preserve">Bajarilgan ishlar va xarajatlarning miqdori
(ming soʻm)
</t>
  </si>
  <si>
    <t>Ajratilgan mablagʻning oʻzlashtirilishi (%)</t>
  </si>
  <si>
    <t>Dasturga kiritish uchun asos</t>
  </si>
  <si>
    <t xml:space="preserve">Yil boshida uchun tasdiqlangan dastur asosida
(ming soʻm)
</t>
  </si>
  <si>
    <t xml:space="preserve">Yil davomida
qoʻshimcha ajratilgan mablagʻlar asosida
(ming soʻm)
</t>
  </si>
  <si>
    <t xml:space="preserve">Oʻzbekiston Respublikasi Davlat aktivlarini boshqarish agentligi </t>
  </si>
  <si>
    <t>Obyekt nomi va manzili</t>
  </si>
  <si>
    <t>Amalga oshirish muddati</t>
  </si>
  <si>
    <t>Oʻlchov birligi</t>
  </si>
  <si>
    <t>Moliyalash-tirilgan mablagʻ</t>
  </si>
  <si>
    <t>Bajarilgan ishlar va xarajatlarning miqdori</t>
  </si>
  <si>
    <t>Ajratilgan mablagʻning oʻzlash-tirilishi (%)</t>
  </si>
  <si>
    <t>Yil boshida uchun tasdiqlangan dastur asosida</t>
  </si>
  <si>
    <t>Yil davomida (ming.soʻm)</t>
  </si>
  <si>
    <t>(ming soʻm)</t>
  </si>
  <si>
    <t>Yangi qurilish</t>
  </si>
  <si>
    <t>Rekonstruksiya</t>
  </si>
  <si>
    <t>Jihozlash</t>
  </si>
  <si>
    <t>Keyingi yillar loyiha qidiruv ishlari uchun</t>
  </si>
  <si>
    <t>Kreditor qarzdorlikni qoplash</t>
  </si>
  <si>
    <t>Mukammal taʼmirlash</t>
  </si>
  <si>
    <t>Oʻzbekiston Respublikasi Davlat aktivlarini boshqarish agentligiga taqdim etilgan soliq imtiyozlari 
MAʼLUMOT</t>
  </si>
  <si>
    <t>Soliq turi</t>
  </si>
  <si>
    <t>Imtiyoz nomi</t>
  </si>
  <si>
    <t>Huquqiy hujjat turi</t>
  </si>
  <si>
    <t>Hujjat raqami va sanasi</t>
  </si>
  <si>
    <t>Imtiyozning amal qilish muddati</t>
  </si>
  <si>
    <t xml:space="preserve">Oʻzbekiston Respublikasi Davlat aktivlarini boshqarish agentligiga alohida soliq imtiyozlari taqdim etilmagan  </t>
  </si>
  <si>
    <t xml:space="preserve">Oʻzbekiston Respublikasi Davlat aktivlarini boshqarish agentligiga taqdim etilgan soliq imtiyozlari </t>
  </si>
  <si>
    <t>ROʻYXATI</t>
  </si>
  <si>
    <t>Hujjat turi</t>
  </si>
  <si>
    <t>Hujjat raqami</t>
  </si>
  <si>
    <t>Hujjat tasdiqlangan sana</t>
  </si>
  <si>
    <t>Hujjat nomi</t>
  </si>
  <si>
    <t>Hujjatning tuzilmaviy birligi</t>
  </si>
  <si>
    <t>Kuchga kirish sanasi</t>
  </si>
  <si>
    <t>Hujjatning amal qilish muddati</t>
  </si>
  <si>
    <t>Imtiyoz turi</t>
  </si>
  <si>
    <t>Imtiyoz berilgan soha nomi</t>
  </si>
  <si>
    <t xml:space="preserve">Bojxona toʻlovi
</t>
  </si>
  <si>
    <t>Aksiz soligʻi</t>
  </si>
  <si>
    <t>QQS</t>
  </si>
  <si>
    <t xml:space="preserve">MAʼLUMOT </t>
  </si>
  <si>
    <t>Nazorat tadbirlari mazmuni</t>
  </si>
  <si>
    <t>Oʻtkazish sanasi</t>
  </si>
  <si>
    <t>Obyektlar nomi</t>
  </si>
  <si>
    <t>14-ilova</t>
  </si>
  <si>
    <t>MAʼLUMOTLAR</t>
  </si>
  <si>
    <t>Kreditlar boʻyicha:</t>
  </si>
  <si>
    <t>T/r</t>
  </si>
  <si>
    <t>Kredit oluvchilar nomi</t>
  </si>
  <si>
    <t>STIR</t>
  </si>
  <si>
    <t>Joylashgan hudud</t>
  </si>
  <si>
    <t xml:space="preserve">Mablagʻ ajratilishidan koʻzlangan maqsad </t>
  </si>
  <si>
    <t>Ajratilgan mablagʻ</t>
  </si>
  <si>
    <t>Ajratilishi tartibi</t>
  </si>
  <si>
    <t>Ajratilgan kredit mablagʻlarining qaytarilishi</t>
  </si>
  <si>
    <t>(viloyat, tuman (shahar)</t>
  </si>
  <si>
    <t>Foiz stavkasi</t>
  </si>
  <si>
    <t>Soʻndirilishi muddati</t>
  </si>
  <si>
    <t>Asosiy qarz</t>
  </si>
  <si>
    <t>Foiz toʻlovlari</t>
  </si>
  <si>
    <t>Jarima va penyalar</t>
  </si>
  <si>
    <t>Izoh: Hisobot davrida Jamgʻarma mablagʻlari hisobidan kreditlar ajratilmagan.</t>
  </si>
  <si>
    <t>Subsidiyalar boʻyicha:</t>
  </si>
  <si>
    <t>Subsidiya oluvchilar nomi</t>
  </si>
  <si>
    <t>Mablagʻ ajratilishi yuzasidan asoslovchi hujjat nomi va sanasi</t>
  </si>
  <si>
    <t>Izoh: Hisobot davrida Jamgʻarma mablagʻlari hisobidan subsidiyalar ajratilmagan.</t>
  </si>
  <si>
    <t>Depozitlar boʻyicha</t>
  </si>
  <si>
    <t>Depozit joylashtirilgan bank nomi</t>
  </si>
  <si>
    <t>Muddati</t>
  </si>
  <si>
    <t>Foizi</t>
  </si>
  <si>
    <t>Joylashtirilgan mablagʻ</t>
  </si>
  <si>
    <t>Shartnoma raqami va sanasi</t>
  </si>
  <si>
    <t>Izoh: Hisobot davrida Jamgʻarma mablagʻlari hisobidan tijorat banklarga depozitlar joylashtirilmagan.</t>
  </si>
  <si>
    <t>ming soʻmda</t>
  </si>
  <si>
    <t>2-chorak</t>
  </si>
  <si>
    <t>3-chorak</t>
  </si>
  <si>
    <t xml:space="preserve">Oʻzbekiston Respublikasi Davlat aktivlarini boshqarish agentligi tomonidan 2023-yilning yanvar-sentabr oylarida Oʻzbekiston Respublikasining Davlat byudjetidan moliyalashtiriladigan ijtimoiy va ishlab chiqarish infratuzilmasini rivojlantirish dasturlarida qatnashmagan </t>
  </si>
  <si>
    <t>3-ilova</t>
  </si>
  <si>
    <t>2-ilova</t>
  </si>
  <si>
    <t>6-ilova</t>
  </si>
  <si>
    <t>7-ilova</t>
  </si>
  <si>
    <t>8-ilova</t>
  </si>
  <si>
    <t>9-ilova</t>
  </si>
  <si>
    <t>10-ilova</t>
  </si>
  <si>
    <t>13-ilova</t>
  </si>
  <si>
    <t>4-chorak</t>
  </si>
  <si>
    <t>Oʻzbekiston Respublikasi Davlat aktivlarini boshqarish agentligi tomonidan 2024-yil yanval-mart oylarida qurilish, rekonstruksiya qilish va taʼmirlash ishlari boʻyicha tanlov (tender)lar oʻtkazilmagan</t>
  </si>
  <si>
    <t>Davlat aktivlarini boshqarish agentligi va tasarufidagi budjet tashkilotlarida 2024-yilning yanvar-mart oylarida respublika budjetidan kapital qoʻyilmalar hisobidan loyihalar amalga oshirilmagan</t>
  </si>
  <si>
    <t>Lot raqami</t>
  </si>
  <si>
    <t>Elektron doʻkon</t>
  </si>
  <si>
    <t>ЧП NURON SAVDO</t>
  </si>
  <si>
    <t>"EMAN" МЧЖ</t>
  </si>
  <si>
    <t xml:space="preserve">Milliy doʻkon </t>
  </si>
  <si>
    <t>REAL PRINT MCHJ</t>
  </si>
  <si>
    <t>Единый поставщик</t>
  </si>
  <si>
    <t>ЗРУ-684, 61-статья</t>
  </si>
  <si>
    <t>"BINO VA MOL-MULKLARNI VAQTINCHALIK SAQLASH DIREKSIYASI" DAVLAT MUASSASASI</t>
  </si>
  <si>
    <t>Прямые договора- (ЗРУ-684, Ст-71, абз.-3, ПП-3953 пункт 14 согласно перечню приложения)</t>
  </si>
  <si>
    <t>Прямые договора- (ЗРУ-684, Ст-71, абз.-3, ПП-3953 пункт 25 согласно перечню приложения)</t>
  </si>
  <si>
    <t>Прямые договора- (ЗРУ-684, Ст-71, абз.-3, ПП-3953 пункт 4 согласно перечню приложения)</t>
  </si>
  <si>
    <t>4-ilova</t>
  </si>
  <si>
    <t>5-ilova</t>
  </si>
  <si>
    <t xml:space="preserve"> </t>
  </si>
  <si>
    <t>soʻmda</t>
  </si>
  <si>
    <t>Hisobot davri 
(oy)</t>
  </si>
  <si>
    <t>Iqtisodiy tasnif boʻyicha xarajat moddasi</t>
  </si>
  <si>
    <t>Xarid qilinishi lozim boʻlgan tovar (xizmat)lar nomi</t>
  </si>
  <si>
    <t>Mablagʻlar manbai (budjet, budjetdan tashqari, jamgʻarma mablagʻlari</t>
  </si>
  <si>
    <t>Xarid qilinshi rejalashtirilgan tovar (xizmat)lar oʻlchov birligi (imkoniyat darajasida)</t>
  </si>
  <si>
    <t>Xarid qilingan tovar (xizmat)lar miqdori</t>
  </si>
  <si>
    <t>Narxi</t>
  </si>
  <si>
    <t>Summasi</t>
  </si>
  <si>
    <t>Maqsadi (markaziy apparat yoki tassarufidagi muassalar ehtiyoji uchun)</t>
  </si>
  <si>
    <t>Amalga oshirilgan xarid turi (birja, tender savdolari, toʻgʻridan-toʻgʻri va x.k.)</t>
  </si>
  <si>
    <t>Tovar (xizmat)lar yetkazib beruvchi nomi</t>
  </si>
  <si>
    <t>Xarid qilingan tovarlar (xizmatlar)ning joylarga yetkazilishi (%)</t>
  </si>
  <si>
    <t>yanvar</t>
  </si>
  <si>
    <t>konsalting xizmati</t>
  </si>
  <si>
    <t>Budjetdan tashqari Davlat aktivlarini boshqarish, transformatsiya va xususiylashtirish jamgʻarmasi mablagʻlari</t>
  </si>
  <si>
    <t>dona</t>
  </si>
  <si>
    <t>Markaziy apparat</t>
  </si>
  <si>
    <t>avvalgi yildagi shartnomaga muddatni uzaytirish bo‘yicha qoʻshimcha kelishuv
anʻanaviy tanlov</t>
  </si>
  <si>
    <t>Kellog Brown and Root</t>
  </si>
  <si>
    <t>"MOSAIC FINANCIAL" MCHJ</t>
  </si>
  <si>
    <t>fevral</t>
  </si>
  <si>
    <t>“KPMG Valuation and Consalting” MCHJ</t>
  </si>
  <si>
    <t>"4BR4U CAPITAL" MCHJ</t>
  </si>
  <si>
    <t>davlat aktivini baholash xizmati</t>
  </si>
  <si>
    <t>avvalgi yildagi shartnomaga muddatni uzaytirish bo‘yicha qoʻshimcha kelishuv
e-tender</t>
  </si>
  <si>
    <t>OOO TOTAL ESTIMATE</t>
  </si>
  <si>
    <t>"REZOLUT" MCHJ</t>
  </si>
  <si>
    <t>Davlat qimmatli qogʻozlar reestrini yuritish va saqlash xizmati</t>
  </si>
  <si>
    <t>Yagona yetkazib beruvchi
(oʻtgan yildan qarzdorlik)</t>
  </si>
  <si>
    <t xml:space="preserve">"QIMMATLI QOGʻOZLARNING MARKAZIY DEPOZITARIYSI" AJ
</t>
  </si>
  <si>
    <t>Biznes baxolash MCHJ</t>
  </si>
  <si>
    <t>Yagona yetkazib beruvchi</t>
  </si>
  <si>
    <t>"QIMMATLI QOGʻOZLARNING MARKAZIY DEPOZITARIYSI" AJ</t>
  </si>
  <si>
    <t>DMT GmbH&amp;Co.KG</t>
  </si>
  <si>
    <t>“Deloyt TSF” TOO</t>
  </si>
  <si>
    <t>DELOITTE VA TOUCHE MCHJ</t>
  </si>
  <si>
    <t>OOO Baxolash va konsalting markazi</t>
  </si>
  <si>
    <t>REAL EXCELLENT VALUATION MCHJ</t>
  </si>
  <si>
    <t>ORION Capital Advisory</t>
  </si>
  <si>
    <t>OOO Toshkent shaxar baxolash va konsalting markazi</t>
  </si>
  <si>
    <t>Urganch baxolash va konsalting M.Ch.J.</t>
  </si>
  <si>
    <t>"ERNST &amp; YOUNG VALUATION" MCHJ</t>
  </si>
  <si>
    <t>mart</t>
  </si>
  <si>
    <t>GOLD GRAND ESTIMATION</t>
  </si>
  <si>
    <t>aprel</t>
  </si>
  <si>
    <t>may</t>
  </si>
  <si>
    <t>iyun</t>
  </si>
  <si>
    <t>ekspertiza xizmati</t>
  </si>
  <si>
    <t>avvalgi yildagi shartnomaga muddatni uzaytirish boʻyicha qoʻshimcha kelishuv
anʻanaviy tanlov</t>
  </si>
  <si>
    <t>toʻgʻridan-toʻgʻri shartnoma</t>
  </si>
  <si>
    <t>tanlov</t>
  </si>
  <si>
    <t>Buyurtmachi STIR raqami</t>
  </si>
  <si>
    <r>
      <t xml:space="preserve">Xarid predmeti                            </t>
    </r>
    <r>
      <rPr>
        <i/>
        <sz val="11"/>
        <rFont val="Times New Roman"/>
        <family val="1"/>
        <charset val="204"/>
      </rPr>
      <t>(mahsulot, ish, xizmat)</t>
    </r>
  </si>
  <si>
    <t>Kategoriyasi</t>
  </si>
  <si>
    <r>
      <t xml:space="preserve">Miqdori                 </t>
    </r>
    <r>
      <rPr>
        <sz val="11"/>
        <rFont val="Times New Roman"/>
        <family val="1"/>
        <charset val="204"/>
      </rPr>
      <t>(oʻlchov birligi)</t>
    </r>
  </si>
  <si>
    <t>Moliyalashtirish manbalari</t>
  </si>
  <si>
    <t>Yetkazib beruvchi nomi va STIR</t>
  </si>
  <si>
    <t>Yetkazib berish muddati (kun, ish kuni yoki sutka)</t>
  </si>
  <si>
    <t>Xarid boshlangʻich qiymati
(ming soʻmda)</t>
  </si>
  <si>
    <t>Xarid amalga oshirilgan qiymat 
(ming soʻmda)</t>
  </si>
  <si>
    <t>Tender</t>
  </si>
  <si>
    <t>Eng yaxshi taklifni tanlash</t>
  </si>
  <si>
    <t>Давлат активларини сотишдан тушган маблағлар ҳисобини юритиш ва ҳисоботларини шакллантириш ахборот тизимини яратиш учун лойиҳа-техник ҳужжатлар ишлаб чиқиш</t>
  </si>
  <si>
    <t>Услуга, связанная с разработкой проектной документации</t>
  </si>
  <si>
    <t>усл. ед</t>
  </si>
  <si>
    <t>24110012362388</t>
  </si>
  <si>
    <t>Бюджетдан ташқари жамғарма</t>
  </si>
  <si>
    <t>PROGRESS SOLUTION TECHNOLOGIES MCHJ</t>
  </si>
  <si>
    <t>DАКТ/РSТ/1</t>
  </si>
  <si>
    <t>“Davaktiv” мобиль иловасини яратишнинг лойиҳа-техник ҳужжатларини ишлаб чиқиш</t>
  </si>
  <si>
    <t>24110012362389</t>
  </si>
  <si>
    <t>DАКТ/РSТ/2</t>
  </si>
  <si>
    <t>Boshlangʻich narxni pasaytirish uchun oʻtkaziladigan auksion</t>
  </si>
  <si>
    <t>Услуга по активации сертификата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</si>
  <si>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</si>
  <si>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IT WORKS MChJ</t>
  </si>
  <si>
    <t>Пружина для переплета металлическая</t>
  </si>
  <si>
    <t>Изделия металлические готовые, кроме машин и оборудования</t>
  </si>
  <si>
    <t>упак</t>
  </si>
  <si>
    <t>POWER MAX GROUP MChJ</t>
  </si>
  <si>
    <t>Обложка для переплета</t>
  </si>
  <si>
    <t>Бумага и изделия из бумаги</t>
  </si>
  <si>
    <t>пачк.</t>
  </si>
  <si>
    <t>ООО UMAKANSUL BUSINESS</t>
  </si>
  <si>
    <t>шт</t>
  </si>
  <si>
    <t>YANGIYER BREND MCHJ</t>
  </si>
  <si>
    <t>Обложка для переплета пластиковая</t>
  </si>
  <si>
    <t>Изделия резиновые и пластмассовые</t>
  </si>
  <si>
    <t>ООО ЖАУМКАНС ПАПEР</t>
  </si>
  <si>
    <t>Автомобиль легковой</t>
  </si>
  <si>
    <t>Средства автотранспортные, прицепы и полуприцепы</t>
  </si>
  <si>
    <t>VORIS MOTORS KELES MCHJ</t>
  </si>
  <si>
    <t>Услуга по повышению профессиональной квалификации</t>
  </si>
  <si>
    <t>Услуги в области образования</t>
  </si>
  <si>
    <t>Бюджет</t>
  </si>
  <si>
    <t>JAHON IQTISODIYOTI VA DIPLOMAT</t>
  </si>
  <si>
    <t>Тонер</t>
  </si>
  <si>
    <t>Оборудование компьютерное, электронное и оптическое</t>
  </si>
  <si>
    <t>компл.</t>
  </si>
  <si>
    <t>MCHJ "Tashkei International" QK</t>
  </si>
  <si>
    <t>Планшетный компьютер</t>
  </si>
  <si>
    <t>Ривожланиш жамғармаси</t>
  </si>
  <si>
    <t>REAL TIME TECHNOLOGY MCHJ</t>
  </si>
  <si>
    <t>Папка</t>
  </si>
  <si>
    <t>Кресло офисное</t>
  </si>
  <si>
    <t>Мебель</t>
  </si>
  <si>
    <t>Бумага для офисной техники белая</t>
  </si>
  <si>
    <t>пачка</t>
  </si>
  <si>
    <t>Флагшток</t>
  </si>
  <si>
    <t>Древесина и изделия из дерева и пробки, кроме мебели; изделия из соломки и материалов для плетения</t>
  </si>
  <si>
    <t>NASIROV ABDUSATTAR XXX</t>
  </si>
  <si>
    <t>Флаги организаций и ведомств</t>
  </si>
  <si>
    <t>Текстиль и изделия текстильные</t>
  </si>
  <si>
    <t>YATT XO‘JANOV ODILXON MAQSUDOVICH</t>
  </si>
  <si>
    <t>FAIR-DELIVERY MCHJ</t>
  </si>
  <si>
    <t>SHORAXMAT-FAYZ OK</t>
  </si>
  <si>
    <t>Открытки</t>
  </si>
  <si>
    <t>Услуги издательские</t>
  </si>
  <si>
    <t>ООО KOLORPAK</t>
  </si>
  <si>
    <t>Сейф</t>
  </si>
  <si>
    <t>YaTT SANAKULOV FAXRIDDIN ALIBEKOVICH</t>
  </si>
  <si>
    <t>Обложки для переплета картонные</t>
  </si>
  <si>
    <t>"O‘ZBEKISTON RESPUBLIKASI MARKAZIY BANKINING "DAVLAT BELGISI"" DUK</t>
  </si>
  <si>
    <t>Maʼlumotlar eʼlon qilinayotgan davr boʻyicha jami:</t>
  </si>
  <si>
    <r>
      <t xml:space="preserve">Predmeti                            </t>
    </r>
    <r>
      <rPr>
        <i/>
        <sz val="11"/>
        <rFont val="Times New Roman"/>
        <family val="1"/>
        <charset val="204"/>
      </rPr>
      <t>(mahsulot, ish, xizmat)</t>
    </r>
  </si>
  <si>
    <t xml:space="preserve">Toʻgʻridan-toʻgʻri xarid amalga oshirish asosi </t>
  </si>
  <si>
    <t>Shartnoma qiymati</t>
  </si>
  <si>
    <t>Услуга эксплуатационные в сфере коммунального обслуживания</t>
  </si>
  <si>
    <t>Услуги по операциям с недвижимым имуществом</t>
  </si>
  <si>
    <t>241100343071656</t>
  </si>
  <si>
    <t>202230031</t>
  </si>
  <si>
    <t>16/24</t>
  </si>
  <si>
    <t>27.06.2024</t>
  </si>
  <si>
    <t>241100343071568</t>
  </si>
  <si>
    <t>15/24</t>
  </si>
  <si>
    <t>Услуга по проведению учебных курсов по делопроизводству и по архивному делу</t>
  </si>
  <si>
    <t>241100103062178</t>
  </si>
  <si>
    <t>Ўзархив агентлиги хузуридаги Архив иши ва иш юритиш бўйича малака ошириш илмий-методик маркази</t>
  </si>
  <si>
    <t>307576171</t>
  </si>
  <si>
    <t>АИ-67</t>
  </si>
  <si>
    <t>26.06.2024</t>
  </si>
  <si>
    <t>Бензин автомобильный</t>
  </si>
  <si>
    <t>Кокс и нефтепродукты</t>
  </si>
  <si>
    <t>л</t>
  </si>
  <si>
    <t>241100423041511</t>
  </si>
  <si>
    <t>"UNG PETRO" MAS'ULIYATI CHEKLANGAN JAMIYAT</t>
  </si>
  <si>
    <t>300970850</t>
  </si>
  <si>
    <t>Прямые договора- (ЗРУ-684, Ст-71, абз.-3, ПП-3953 пункт 22 согласно перечню приложения)</t>
  </si>
  <si>
    <t>1443-24</t>
  </si>
  <si>
    <t>24.06.2024</t>
  </si>
  <si>
    <t>Услуга по коммунальному обслуживанию арендуемого помещения</t>
  </si>
  <si>
    <t>Услуги по обслуживанию зданий и территорий</t>
  </si>
  <si>
    <t>241100342821127</t>
  </si>
  <si>
    <t>д/с №1</t>
  </si>
  <si>
    <t>Услуга по регистрации транспортных средств</t>
  </si>
  <si>
    <t>Услуги в области административного, хозяйственного и прочего вспомогательного обслуживания</t>
  </si>
  <si>
    <t>241100293027107</t>
  </si>
  <si>
    <t>Прямые договора- (ЗРУ-684, Ст-71, абз.-3, ПП-3953 пункт 9 согласно перечню приложения)</t>
  </si>
  <si>
    <t>13/24</t>
  </si>
  <si>
    <t>19.06.2024</t>
  </si>
  <si>
    <t>Услуга в области метрологии</t>
  </si>
  <si>
    <t>Услуги в области архитектуры и инженерно-технического проектирования, технических испытаний, исследований и анализа</t>
  </si>
  <si>
    <t>241100103017743</t>
  </si>
  <si>
    <t>Ўзбекистон миллий метрология институти давлат корхонаси</t>
  </si>
  <si>
    <t>304909478</t>
  </si>
  <si>
    <t>24-001-164990</t>
  </si>
  <si>
    <t>13.06.2024</t>
  </si>
  <si>
    <t>Сувениры (чапан, резное панно)</t>
  </si>
  <si>
    <t>Одежда</t>
  </si>
  <si>
    <t>241100312991374</t>
  </si>
  <si>
    <t>YaTT "Islamov Rustam Shuxratovich"</t>
  </si>
  <si>
    <t>485653003</t>
  </si>
  <si>
    <t>Прямые договора- (ЗРУ-684, Ст-71, абз.-3, ПП-3953 пункт 11 согласно перечню приложения)</t>
  </si>
  <si>
    <t>14</t>
  </si>
  <si>
    <t>01.06.2024</t>
  </si>
  <si>
    <t>Карта флеш памяти</t>
  </si>
  <si>
    <t>241100312991095</t>
  </si>
  <si>
    <t>YaTT "Nikitin German Sergeyevich"</t>
  </si>
  <si>
    <t>27</t>
  </si>
  <si>
    <t>03.06.2024</t>
  </si>
  <si>
    <t>Услуга по сотовой (мобильной) связи</t>
  </si>
  <si>
    <t>Услуги телекоммуникационные</t>
  </si>
  <si>
    <t>241100242979719</t>
  </si>
  <si>
    <t>"O`ZBEKTELEKOM" AJ "O‘zMobayl" filiali</t>
  </si>
  <si>
    <t>203366731</t>
  </si>
  <si>
    <t>1931422525</t>
  </si>
  <si>
    <t>Услуга по изготовлению фотоальбома</t>
  </si>
  <si>
    <t>Услуги печатные и услуги по копированию звуко- и видеозаписей, а также программных средств</t>
  </si>
  <si>
    <t>241100312978205</t>
  </si>
  <si>
    <t>"KOLORPAK" MAS'ULIYATI CHEKLANGAN JAMIYAT</t>
  </si>
  <si>
    <t>205353003</t>
  </si>
  <si>
    <t>303</t>
  </si>
  <si>
    <t>28.05.2024</t>
  </si>
  <si>
    <t>Услуга по продаже авиабилетов</t>
  </si>
  <si>
    <t>Услуги туристических агентств, туроператоров и прочие услуги по бронированию и сопутствующие им услуги</t>
  </si>
  <si>
    <t>241100222978055</t>
  </si>
  <si>
    <t>"BCD TRAVEL" MAS'ULIYATI CHEKLANGAN JAMIYAT</t>
  </si>
  <si>
    <t>203279855</t>
  </si>
  <si>
    <t>Прямые договора- (ЗРУ-684, Ст-71, абз.-3, ПП-3953 пункт 2 согласно перечню приложения)</t>
  </si>
  <si>
    <t>162</t>
  </si>
  <si>
    <t>31.05.2024</t>
  </si>
  <si>
    <t>чел.</t>
  </si>
  <si>
    <t>241100102975455</t>
  </si>
  <si>
    <t>Центр повышения квалификации юристов при Министерстве юстиции Республики Узбекистан (ЦПКЮ)</t>
  </si>
  <si>
    <t>201991922</t>
  </si>
  <si>
    <t>018976</t>
  </si>
  <si>
    <t>29.05.2024</t>
  </si>
  <si>
    <t>241100222974472</t>
  </si>
  <si>
    <t>ELAN-EKSPRESS MAS ULIYATI CHEKLANGAN JAMIYAT</t>
  </si>
  <si>
    <t>201807024</t>
  </si>
  <si>
    <t>41 р</t>
  </si>
  <si>
    <t>241100222953825</t>
  </si>
  <si>
    <t>"UZBEKISTAN AIRWAYS" AKSIYADORLIK JAMIYATI</t>
  </si>
  <si>
    <t>306628114</t>
  </si>
  <si>
    <t>434</t>
  </si>
  <si>
    <t>24.05.2024</t>
  </si>
  <si>
    <t>241100222951650</t>
  </si>
  <si>
    <t>38 р</t>
  </si>
  <si>
    <t>21.05.2024</t>
  </si>
  <si>
    <t>241100222938125</t>
  </si>
  <si>
    <t>37 р</t>
  </si>
  <si>
    <t>15.05.2024</t>
  </si>
  <si>
    <t>Услуга по предоставлению доступа к базе данных</t>
  </si>
  <si>
    <t>Услуги в области информационных технологий</t>
  </si>
  <si>
    <t>241100012931291</t>
  </si>
  <si>
    <t>"O‘ZBEKISTON RESPUBLIKASI RAQAMLI TEXNOLOGIYALAR VAZIRLIGI HUZURIDAGI RAQAMLI HUKUMAT LOYIHALARINI BOSHQARISH MARKAZI" DAVLAT MUASSASASI</t>
  </si>
  <si>
    <t>207322159</t>
  </si>
  <si>
    <t>Прямые договора- (ЗРУ-684 Ст-71 абз.-3)сог. Постановлению, Указу и Распоряжению Президента РУз</t>
  </si>
  <si>
    <t>XSh-MQM-032/2024</t>
  </si>
  <si>
    <t>17.05.2024</t>
  </si>
  <si>
    <t>Брошюра</t>
  </si>
  <si>
    <t>241100482905335</t>
  </si>
  <si>
    <t>Прямые договора- (ЗРУ-684, Ст-71, абз.-3, ПП-3953 пункт 28 согласно перечню приложения)</t>
  </si>
  <si>
    <t>263</t>
  </si>
  <si>
    <t>10.05.2024</t>
  </si>
  <si>
    <t>Услуга по обслуживанию и ремонту транспортных средств</t>
  </si>
  <si>
    <t>Услуги по ремонту и монтажу машин и оборудования</t>
  </si>
  <si>
    <t>241100452893354</t>
  </si>
  <si>
    <t>YaTT "Mirziyatov Abu Bakr Siddiq Maxamadjon o‘g‘li"</t>
  </si>
  <si>
    <t>15/М</t>
  </si>
  <si>
    <t>241100102886644</t>
  </si>
  <si>
    <t>Республика маьнавият ва маьрифат маркази хузуридаги  маьнавият таргиботчиси талим муассаси</t>
  </si>
  <si>
    <t>302828304</t>
  </si>
  <si>
    <t>ТМО/2024-17</t>
  </si>
  <si>
    <t>Услуга по страхованию гражданской ответственности владельцев автотранспортных средств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</si>
  <si>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</si>
  <si>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241100372882127</t>
  </si>
  <si>
    <t>OZBEKINVEST НАЦИОНАЛЬНАЯ ЭКСП-ИМПОРТ.СТРАХ.КОМПАНИЯ</t>
  </si>
  <si>
    <t>201222058</t>
  </si>
  <si>
    <t>Прямые договора- (ЗРУ-684, Ст-71, абз.-3, ПП-3953 пункт 17 согласно перечню приложения)</t>
  </si>
  <si>
    <t>03-00/0081120783</t>
  </si>
  <si>
    <t>07.05.2024</t>
  </si>
  <si>
    <t>Полиграфические услуги</t>
  </si>
  <si>
    <t>241100772876131</t>
  </si>
  <si>
    <t>"DIZAYN-PRINT" MAS'ULIYATI CHEKLANGAN JAMIYAT</t>
  </si>
  <si>
    <t>204447012</t>
  </si>
  <si>
    <t>Прямые договора (ЗРУ-684, Ст-71, абз.-3, ПП-57 пункт 4 согласно перечню приложения)</t>
  </si>
  <si>
    <t>58</t>
  </si>
  <si>
    <t>02.05.2024</t>
  </si>
  <si>
    <t>Услуга по изготовлению мебели</t>
  </si>
  <si>
    <t>241100772870979</t>
  </si>
  <si>
    <t>"UMIDVOR NOGIRONLAR" UNITAR KORXONA</t>
  </si>
  <si>
    <t>308786796</t>
  </si>
  <si>
    <t>01/01</t>
  </si>
  <si>
    <t>01.05.2024</t>
  </si>
  <si>
    <t>241100452821723</t>
  </si>
  <si>
    <t>11/М</t>
  </si>
  <si>
    <t>23.04.2024</t>
  </si>
  <si>
    <t>241100772799709</t>
  </si>
  <si>
    <t>5</t>
  </si>
  <si>
    <t>08.04.2024</t>
  </si>
  <si>
    <t>Услуга специальной почтовой связи</t>
  </si>
  <si>
    <t>Услуги почтовой связи и услуги курьерские</t>
  </si>
  <si>
    <t>241100102791696</t>
  </si>
  <si>
    <t>ОАО Узбекистон почтаси</t>
  </si>
  <si>
    <t>200833833</t>
  </si>
  <si>
    <t>123</t>
  </si>
  <si>
    <t>22.04.2024</t>
  </si>
  <si>
    <t>Услуга по письменному переводу</t>
  </si>
  <si>
    <t>Услуги профессиональные, научные и технические, прочие</t>
  </si>
  <si>
    <t>241100142758401</t>
  </si>
  <si>
    <t>"O`ZBEKISTON RESPUBLIKASI TASHQI ISHLAR VAZIRLIGI HUZURIDAGI TARJIMONLAR BYUROSI"</t>
  </si>
  <si>
    <t>306497438</t>
  </si>
  <si>
    <t>26/07</t>
  </si>
  <si>
    <t>13.04.2024</t>
  </si>
  <si>
    <t>Аренда жилых помещений</t>
  </si>
  <si>
    <t>241100342737437</t>
  </si>
  <si>
    <t>"IPAK YO'LI BANK" AITB ANDIJON FILIALI</t>
  </si>
  <si>
    <t>200542744</t>
  </si>
  <si>
    <t>1</t>
  </si>
  <si>
    <t>05.04.2024</t>
  </si>
  <si>
    <t>241100452701687</t>
  </si>
  <si>
    <t>ЯТТ Лабодин О.С.</t>
  </si>
  <si>
    <t>477606736</t>
  </si>
  <si>
    <t>11/Л</t>
  </si>
  <si>
    <t>29.03.2024</t>
  </si>
  <si>
    <t>"DELOITTE VA TOUCHE" MCHJ</t>
  </si>
  <si>
    <t>"KPMG Valuation and Consulting" MCHJ</t>
  </si>
  <si>
    <t>"IFC"
Xalqaro moliya korporatsiyasi</t>
  </si>
  <si>
    <t>"ALKES RESEARCH" MCHJ</t>
  </si>
  <si>
    <t>"PORTFOLIO INVESTMENTS" MCHJ</t>
  </si>
  <si>
    <t>"Toshkent shaxar baxolash va konsalting markazi" MCHJ</t>
  </si>
  <si>
    <t>"Biznes baxolash" MCHJ</t>
  </si>
  <si>
    <t>Хизмат автомобилларини жорий таъмирлаш</t>
  </si>
  <si>
    <t>241100453348858</t>
  </si>
  <si>
    <t>"ASTANA MOTORS COMPANY" MAS'ULIYATI CHEKLANGAN JAMIYAT XORIJIY KORXONA</t>
  </si>
  <si>
    <t>309766930</t>
  </si>
  <si>
    <t>117-ТОАЮ</t>
  </si>
  <si>
    <t>25.09.2024</t>
  </si>
  <si>
    <t>Печать альбома, Ф. А4, объём 34 стр. + обл.</t>
  </si>
  <si>
    <t>117</t>
  </si>
  <si>
    <t>241100483348537</t>
  </si>
  <si>
    <t>524</t>
  </si>
  <si>
    <t>23.09.2024</t>
  </si>
  <si>
    <t>"E-xat" HEPT xizmatlari</t>
  </si>
  <si>
    <t>241100103339079</t>
  </si>
  <si>
    <t>Unicon.uz fan-texnika va marketing _x000B_tadqiqotlari markazi MCHJ</t>
  </si>
  <si>
    <t>200898586</t>
  </si>
  <si>
    <t>E-24-3006</t>
  </si>
  <si>
    <t>24.09.2024</t>
  </si>
  <si>
    <t>Авиабилеты</t>
  </si>
  <si>
    <t>241100223339072</t>
  </si>
  <si>
    <t>"APPLE TOUR" MAS'ULIYATI CHEKLANGAN JAMIYAT</t>
  </si>
  <si>
    <t>301382704</t>
  </si>
  <si>
    <t>79</t>
  </si>
  <si>
    <t>20.09.2024</t>
  </si>
  <si>
    <t>Ахборот тизимини модернизация қилиш учун техник топшириқ лойиҳасининг ахборот ва киберхавфсизлик талабларига мувофиқлиги бўйича экспертизадан ўтказиш хизмати</t>
  </si>
  <si>
    <t>241100103339014</t>
  </si>
  <si>
    <t>Киберхавфсизлик маркази ДУК</t>
  </si>
  <si>
    <t>305907639</t>
  </si>
  <si>
    <t>837-TZ</t>
  </si>
  <si>
    <t>Резное панно с архитектурой в кожаном футляре</t>
  </si>
  <si>
    <t>2</t>
  </si>
  <si>
    <t>241100483324951</t>
  </si>
  <si>
    <t>22</t>
  </si>
  <si>
    <t>19.09.2024</t>
  </si>
  <si>
    <t>100</t>
  </si>
  <si>
    <t>241100483322013</t>
  </si>
  <si>
    <t>513</t>
  </si>
  <si>
    <t>17.09.2024</t>
  </si>
  <si>
    <t>Малака ошириш курси</t>
  </si>
  <si>
    <t>241100103319315</t>
  </si>
  <si>
    <t>019817</t>
  </si>
  <si>
    <t>18.09.2024</t>
  </si>
  <si>
    <t>241100223315030</t>
  </si>
  <si>
    <t>73</t>
  </si>
  <si>
    <t>13.09.2024</t>
  </si>
  <si>
    <t>241100453277178</t>
  </si>
  <si>
    <t>ЧП "Аширкулов Т.М."</t>
  </si>
  <si>
    <t>453995623</t>
  </si>
  <si>
    <t>40/А</t>
  </si>
  <si>
    <t>05.09.2024</t>
  </si>
  <si>
    <t>8</t>
  </si>
  <si>
    <t>241100223243785</t>
  </si>
  <si>
    <t>68</t>
  </si>
  <si>
    <t>21.08.2024</t>
  </si>
  <si>
    <t>Ахборот тизимини яратиш учун техник топшириқ лойиҳасини ахборот ва киберхавфсизлик талабларига мувофиқлиги бўйича экспертизадан ўтказиш хизмати</t>
  </si>
  <si>
    <t>241100103197335</t>
  </si>
  <si>
    <t>714-TZ</t>
  </si>
  <si>
    <t>08.08.2024</t>
  </si>
  <si>
    <t>шт.</t>
  </si>
  <si>
    <t>180</t>
  </si>
  <si>
    <t>241100103193970</t>
  </si>
  <si>
    <t>Доп. согл. №1</t>
  </si>
  <si>
    <t>09.08.2024</t>
  </si>
  <si>
    <t>241100103192845</t>
  </si>
  <si>
    <t>019403</t>
  </si>
  <si>
    <t>Портал ахборот тизимини ахборот хавфсизлиги талабларига мувофиқлиги юзасидан экспертизадан ўтказиш хизмати</t>
  </si>
  <si>
    <t>241100103168001</t>
  </si>
  <si>
    <t>694-B</t>
  </si>
  <si>
    <t>29.07.2024</t>
  </si>
  <si>
    <t>Мобил илова яратиш учун техник топшириқ лойиҳасини ахборот ва киберхавфсизлик талабларига мувофиқлиги бўйича экспертизадан ўтказиш хизмати</t>
  </si>
  <si>
    <t>241100103167606</t>
  </si>
  <si>
    <t>693-TZ</t>
  </si>
  <si>
    <t>Давлат мулки объектлари билан савдоларни ўтказиш тўғрисидаги маълумотларни жойлаштириш порталини уни яратиш бўйича техник топшириқ талабларига мувофиқлиги юзасидан экспертиза ўтказиш хизмати</t>
  </si>
  <si>
    <t>241100103163998</t>
  </si>
  <si>
    <t>642-Т</t>
  </si>
  <si>
    <t>25.07.2024</t>
  </si>
  <si>
    <t>Фильм намойиши</t>
  </si>
  <si>
    <t>Услуги в области творчества, искусства и развлечений</t>
  </si>
  <si>
    <t>140</t>
  </si>
  <si>
    <t>241100393129707</t>
  </si>
  <si>
    <t>"ALISHER NAVOIY NOMIDAGI KINO SAROYI CINEMA PALACE" DAVLAT UNITAR KORXONASI</t>
  </si>
  <si>
    <t>200936134</t>
  </si>
  <si>
    <t>Прямые договора- (ЗРУ-684, Ст-71, абз.-3, ПП-3953 пункт 19 согласно перечню приложения)</t>
  </si>
  <si>
    <t>Х/К 19</t>
  </si>
  <si>
    <t>17.07.2024</t>
  </si>
  <si>
    <t>Комплексный ремонт и полная профилактика лазерного цветного МФУ Canon iR  C3025, МФУ Canon iR C3520                 с заменой блока проявки полный комплект, чистка и ремонт системы прокачки тонера, восстановление Drum Unit CEXV49 полный комплект, заправка тонер тубы CEXV54 с заменой чипа полный комплект, заправка (резервная) тонер тубы CEXV49 с заменой чипа полный комплект, заправка (резервная) тонер тубы CEXV54 с заменой чипа полный комплект</t>
  </si>
  <si>
    <t>Услуги по ремонту компьютеров, предметов личного потребления и бытовых товаров</t>
  </si>
  <si>
    <t>241100143081572</t>
  </si>
  <si>
    <t>"HENTEK SERVICE" MAS'ULIYATI CHEKLANGAN JAMIYAT</t>
  </si>
  <si>
    <t>301599908</t>
  </si>
  <si>
    <t>189</t>
  </si>
  <si>
    <t>03.07.2024</t>
  </si>
  <si>
    <t>Ходимларни тиббий кўрикдан ўтказиш ва хизмат кўрсатиш</t>
  </si>
  <si>
    <t>Услуги в области здравоохранения</t>
  </si>
  <si>
    <t>чел</t>
  </si>
  <si>
    <t>96</t>
  </si>
  <si>
    <t>241100683079114</t>
  </si>
  <si>
    <t>"O`ZBEKISTON RESPUBLIKASI PREZIDENTI ADMINISTRATSIYASI HUZURIDAGI TIBBIYOT BOSH BOSHQARMASINING 2-SON MARKAZIY KONSULTATIV-DIAGNOSTIK POLIKLINIKA" DAVLAT MUASSASASI</t>
  </si>
  <si>
    <t>201123172</t>
  </si>
  <si>
    <t xml:space="preserve">Прямые договора (ЗРУ-684, Ст-71, абз.-3, ПП-3953 пункт 44 согласно перечню приложения)
</t>
  </si>
  <si>
    <t>75</t>
  </si>
  <si>
    <t>01.07.2024</t>
  </si>
  <si>
    <t>Иш берувчининг фуқаролик жавобгарлигини мажбурий суғурталаш</t>
  </si>
  <si>
    <t>241100373077396</t>
  </si>
  <si>
    <t>03-00/00911119809</t>
  </si>
  <si>
    <t>220 дона нусхада «Давлат активларини бошқариш ва трансформация қилиш соҳасида ислоҳотларни чуқурлаштиришнинг илмий асослари» мавзусида илмий ишлар тўпламини нашр қилиш</t>
  </si>
  <si>
    <t>"Niso Poligraf" MChJ</t>
  </si>
  <si>
    <t>"Davaktiv" мобил иловасини ишлаб чиқиш</t>
  </si>
  <si>
    <t>"Progress Solution Technologies" MChJ</t>
  </si>
  <si>
    <t>DАКТ/РSТ/3</t>
  </si>
  <si>
    <t>Моноблок</t>
  </si>
  <si>
    <t>241110082950550</t>
  </si>
  <si>
    <t>Umumtexnika Ulgurji Savdo MChJ</t>
  </si>
  <si>
    <t>302123328</t>
  </si>
  <si>
    <t>2502247</t>
  </si>
  <si>
    <t>31.07.2024 20:58:45</t>
  </si>
  <si>
    <t>Многофункциональное устройство (МФУ)</t>
  </si>
  <si>
    <t>241110082965608</t>
  </si>
  <si>
    <t>201354154</t>
  </si>
  <si>
    <t>2518304</t>
  </si>
  <si>
    <t>04.08.2024 22:35:25</t>
  </si>
  <si>
    <t>Коммутатор</t>
  </si>
  <si>
    <t>241110082969222</t>
  </si>
  <si>
    <t>YaTT "Tuseynov Aleksey Anatolevich"</t>
  </si>
  <si>
    <t>488876388</t>
  </si>
  <si>
    <t>2522602</t>
  </si>
  <si>
    <t>07.08.2024 15:45:40</t>
  </si>
  <si>
    <t>241110083007875</t>
  </si>
  <si>
    <t>2555313</t>
  </si>
  <si>
    <t>17.08.2024 18:16:02</t>
  </si>
  <si>
    <t>Принтер</t>
  </si>
  <si>
    <t>241110083007918</t>
  </si>
  <si>
    <t>2555342</t>
  </si>
  <si>
    <t>17.08.2024 18:25:44</t>
  </si>
  <si>
    <t>Ноутбук</t>
  </si>
  <si>
    <t>241110083018435</t>
  </si>
  <si>
    <t>OTS-NL-TECHNOLOGIES MCHJ</t>
  </si>
  <si>
    <t>311027703</t>
  </si>
  <si>
    <t>2564614</t>
  </si>
  <si>
    <t>21.08.2024 17:17:23</t>
  </si>
  <si>
    <t>Сумка для ноутбука</t>
  </si>
  <si>
    <t>241110083031958</t>
  </si>
  <si>
    <t>2575885</t>
  </si>
  <si>
    <t>24.08.2024 18:25:34</t>
  </si>
  <si>
    <t>241110083057479</t>
  </si>
  <si>
    <t>2598299</t>
  </si>
  <si>
    <t>04.09.2024 20:55:49</t>
  </si>
  <si>
    <t>241110083058775</t>
  </si>
  <si>
    <t>2599927</t>
  </si>
  <si>
    <t>06.09.2024 10:27:17</t>
  </si>
  <si>
    <t>Шнур оптический соединительный (патч-корд)</t>
  </si>
  <si>
    <t>Оборудование электрическое</t>
  </si>
  <si>
    <t>241110083060131</t>
  </si>
  <si>
    <t>"LIDER TEAM" mas`uliyati cheklangan jamiyati</t>
  </si>
  <si>
    <t>302382268</t>
  </si>
  <si>
    <t>2601072</t>
  </si>
  <si>
    <t>06.09.2024 15:17:11</t>
  </si>
  <si>
    <t>Трансивер</t>
  </si>
  <si>
    <t>241110083080815</t>
  </si>
  <si>
    <t>2618931</t>
  </si>
  <si>
    <t>12.09.2024 20:55:51</t>
  </si>
  <si>
    <t>241110083086260</t>
  </si>
  <si>
    <t>202660390</t>
  </si>
  <si>
    <t>2623758</t>
  </si>
  <si>
    <t>14.09.2024 09:46:57</t>
  </si>
  <si>
    <t>Услуга по предоставлению лицензий на продукты информационных технологий</t>
  </si>
  <si>
    <t>усл.ед</t>
  </si>
  <si>
    <t>241110083135873</t>
  </si>
  <si>
    <t>IT WORKS MCHJ</t>
  </si>
  <si>
    <t>306579176</t>
  </si>
  <si>
    <t>2665151</t>
  </si>
  <si>
    <t>28.09.2024 14:46:34</t>
  </si>
  <si>
    <t>241110083135907</t>
  </si>
  <si>
    <t>2665179</t>
  </si>
  <si>
    <t>28.09.2024 14:56:01</t>
  </si>
  <si>
    <t>Услуга по изготовлению крафт конвертов с нанесением логотипа</t>
  </si>
  <si>
    <t>241110083031992</t>
  </si>
  <si>
    <t>207079302</t>
  </si>
  <si>
    <t>2575911</t>
  </si>
  <si>
    <t>24.08.2024 18:26:09</t>
  </si>
  <si>
    <t>241110083032005</t>
  </si>
  <si>
    <t>2575924</t>
  </si>
  <si>
    <t>24.08.2024 18:35:38</t>
  </si>
  <si>
    <t>Книга Регистрации</t>
  </si>
  <si>
    <t>241110083032032</t>
  </si>
  <si>
    <t>OQTEPA MATBAA MCHJ</t>
  </si>
  <si>
    <t>309642531</t>
  </si>
  <si>
    <t>2575952</t>
  </si>
  <si>
    <t>24.08.2024 18:36:16</t>
  </si>
  <si>
    <t>241110083032063</t>
  </si>
  <si>
    <t>2575976</t>
  </si>
  <si>
    <t>24.08.2024 18:45:42</t>
  </si>
  <si>
    <t>241110083032093</t>
  </si>
  <si>
    <t>2576003</t>
  </si>
  <si>
    <t>24.08.2024 18:55:25</t>
  </si>
  <si>
    <t>241110083067459</t>
  </si>
  <si>
    <t>2607042</t>
  </si>
  <si>
    <t>08.09.2024 12:05:58</t>
  </si>
  <si>
    <t>Вода питьевая упакованная</t>
  </si>
  <si>
    <t>Напитки</t>
  </si>
  <si>
    <t>241110083104758</t>
  </si>
  <si>
    <t>ЧП Falcon line</t>
  </si>
  <si>
    <t>306894560</t>
  </si>
  <si>
    <t>2639685</t>
  </si>
  <si>
    <t>19.09.2024 21:25:43</t>
  </si>
  <si>
    <t>241110083121951</t>
  </si>
  <si>
    <t>ЧП VITAL WORLD</t>
  </si>
  <si>
    <t>305879129</t>
  </si>
  <si>
    <t>2655441</t>
  </si>
  <si>
    <t>25.09.2024 16:53:45</t>
  </si>
  <si>
    <t>Oʻzbekiston Respublikasi Davlat aktivlarini boshqarish agentligi tomonidan 2024-yil yanvar-sentabr oylarida kam baholi va tez eskiruvchi buyumlar xarid qilish uchun elektron doʻkon orqali amalga oshirilgan davlat xaridlari toʻgʻrisida</t>
  </si>
  <si>
    <t>"KAPITAL-DEPOZIT" MCHJ</t>
  </si>
  <si>
    <t>anʻanaviy tanlov</t>
  </si>
  <si>
    <t>iyul</t>
  </si>
  <si>
    <t>" 4BR4U CAPITAL" MCHJ</t>
  </si>
  <si>
    <t>"COMPLEX VALUATION" MCHJ</t>
  </si>
  <si>
    <t>e-tenter</t>
  </si>
  <si>
    <t>УЗГАШКЛИТИ ДУК</t>
  </si>
  <si>
    <t>Государственное Унитарное предприятие центральный депозитарий ценных бумаг</t>
  </si>
  <si>
    <t>yagona etkazib beruvchi</t>
  </si>
  <si>
    <t>Услуга по ведению реестров владельцев ценных бумаг</t>
  </si>
  <si>
    <t>"Baxolash va konsalting markazi" MCHJ</t>
  </si>
  <si>
    <t>ООО Тошкент шахар бахолаш ва консалтинг маркази</t>
  </si>
  <si>
    <t>avgust</t>
  </si>
  <si>
    <t>МЧЖ VERITAS</t>
  </si>
  <si>
    <t>REAL EXCELLENT VALUATION МЧЖ</t>
  </si>
  <si>
    <t>`O`ZBEKISTON RESPUBLIKASI TOVAR-XOMASHYO BIRJASI` AJ</t>
  </si>
  <si>
    <t>Услуга по комиссионному сбору для участников электронных торгов</t>
  </si>
  <si>
    <t>Элит инноватцион бахолаш МЧЖ</t>
  </si>
  <si>
    <t>"Бизнес бахолаш" MCHJ</t>
  </si>
  <si>
    <t>"Deloitte" MCHJ</t>
  </si>
  <si>
    <t>"RSM" MCHJ</t>
  </si>
  <si>
    <t>sentabr</t>
  </si>
  <si>
    <t>"Sigma Toshkent" MCHJ</t>
  </si>
  <si>
    <t>"Pricewaterhouse Coopers Business Advisory Services" MCHJ</t>
  </si>
  <si>
    <t>"VERITAS" MCHJ</t>
  </si>
  <si>
    <t>KOSMIK MONITORING VA GEOAXBOROT TEXNOLOGIYALARI MARKAZI MCHJ</t>
  </si>
  <si>
    <t>Услуга по решению задач связанных с использованием беспилотных летательных аппаратов, а также средств дистанционного зондирования Земли и космических аппаратов спутниковой связи</t>
  </si>
  <si>
    <t>Oʻzbekiston Respublikasining Davlat moliyaviy nazorat organlari tomonidan 2024-yilning yanvar-sentabr oylarida Oʻzbekiston Respublikasi Davlat aktivlarini boshqarish agentligida nazorat tadbirlari oʻtkazilmagan</t>
  </si>
  <si>
    <t>Oʻzbekiston Respublikasi Davlat aktivlarini boshqarish agentligi va tasarufidagi budjet tashkilotlari kesimida 2024-yilning yanvar-dekabr oylarida respublika budjetidan ajratilgan mablagʻlarning chegaralangan miqdorining  taqsimoti toʻgʻrisida</t>
  </si>
  <si>
    <t>Oʻzbekiston Respublikasi Davlat aktivlarini boshqarish agentligi va tasarufidagi budjet tashkilotlarida 2024-yilning yanvar-dekabr oylarida respublika budjetidan kapital qoʻyilmalar hisobidan amalga oshirilayotgan loyihalarning ijrosi toʻgʻrisida</t>
  </si>
  <si>
    <t>Oʻzbekiston Respublikasi Davlat aktivlarini boshqarish agentligi tomonidan 2024-yil yanvar-dekabr oylarida oʻtkazilgan tanlov (tender)lar va amalga oshirilgan davlat xaridlari toʻgʻrisida</t>
  </si>
  <si>
    <t>Oʻzbekiston Respublikasi Davlat aktivlarini boshqarish agentligi tomonidan 2024-yilning yanvar-dekabr oylarida asosiy vositalar xarid qilish uchun oʻtkazilgan tanlov (tender)lar va amalga oshirilgan davlat xaridlari toʻgʻrisida</t>
  </si>
  <si>
    <t>Davlat aktivlarini boshqarish agentligining budjetdan tashqari Davlat aktivlarini boshqarish, transformatsiya va xususiylashtirish jamgʻarmasi mablagʻlari hisobiga 
2024-yil yanvar-dekabr oylarida amalga oshirilgan davlat xaridlari toʻgʻrisida 
MAʼLUMOT</t>
  </si>
  <si>
    <t>2021-yil 1-yanvar holatiga</t>
  </si>
  <si>
    <t>2024-yil yanvar-dekabr oylarida Oʻzbekiston Respublikasi Davlat aktivlarini boshqarish agentligi huzuridagi budjetdan tashqari 
Davlat aktivlarini boshqarish, transformatsiya va xususiylashtirish jamgʻarmasi mablagʻlari hisobidan ajratilgan subsidiyalar, kreditlar hamda tijorat banklariga joylashtirilgan depozitlar toʻgʻrisidagi</t>
  </si>
  <si>
    <t>Oʻzbekiston Respublikasining Davlat moliyaviy nazorat organlari tomonidan 2024-yilning yanvar-dekabr oylarida Oʻzbekiston Respublikasi Davlat aktivlarini boshqarish agentligida oʻtkazilgan nazorat tadbirlari yuzasidan</t>
  </si>
  <si>
    <t xml:space="preserve">Oʻzbekiston Respublikasi Davlat aktivlarini boshqarish agentligida 2024-yil yanvar-dekabr oylarida Oʻzbekiston Respublikasining Davlat budjetidan moliyalashtiriladigan ijtimoiy va ishlab chiqarish infratuzilmasini rivojlantirish dasturlarining ijro etilishi toʻgʻrisida </t>
  </si>
  <si>
    <t xml:space="preserve">Oʻzbekiston Respublikasi Davlat aktivlarini boshqarish agentligi tomonidan 2024-yilning yanvar-dekabr oylarida Oʻzbekiston Respublikasining Davlat budjetidan moliyalashtiriladigan ijtimoiy va ishlab chiqarish infratuzilmasini rivojlantirish dasturlarining ijro etilishi toʻgʻrisidagi </t>
  </si>
  <si>
    <t>Oʻzbekiston Respublikasi Davlat aktivlarini boshqarish agentligi tomonidan 2024-yil yanvar-dekabr oylarida qurilish, rekonstruksiya qilish va taʼmirlash ishlari boʻyicha oʻtkazilgan tanlov (tender)lar toʻgʻrisida 
MAʼLUMOT</t>
  </si>
  <si>
    <t>Авиачипта</t>
  </si>
  <si>
    <t>241100223633541</t>
  </si>
  <si>
    <t>50р</t>
  </si>
  <si>
    <t>23.12.2024</t>
  </si>
  <si>
    <t>Қишки оммавий тадбирларда иштирок этиш учун чипталар</t>
  </si>
  <si>
    <t>300</t>
  </si>
  <si>
    <t>241100393633200</t>
  </si>
  <si>
    <t>"SAIPRO GROUP" MAS'ULIYATI CHEKLANGAN JAMIYAT</t>
  </si>
  <si>
    <t>207064163</t>
  </si>
  <si>
    <t>3-S</t>
  </si>
  <si>
    <t>Телефон алоқа хизмати (қўшимча келишув)</t>
  </si>
  <si>
    <t>месяц</t>
  </si>
  <si>
    <t>241100243611054</t>
  </si>
  <si>
    <t>RESPUBLIKA MAXSUS ALOQA BOG`LAMASI</t>
  </si>
  <si>
    <t>201440547</t>
  </si>
  <si>
    <t>18.12.2024</t>
  </si>
  <si>
    <t>Хизмат автомобилларни жорий таъмирлаш</t>
  </si>
  <si>
    <t>241100453610674</t>
  </si>
  <si>
    <t>47/М</t>
  </si>
  <si>
    <t>Услуга по подписке и доставке периодического печатного издания</t>
  </si>
  <si>
    <t>241100363601484</t>
  </si>
  <si>
    <t>ОБЩЕСТВО С ОГРАНИЧЕННОЙ ОТВЕТСТВЕННОСТЬЮ "KALEON INFORM"</t>
  </si>
  <si>
    <t>207157957</t>
  </si>
  <si>
    <t>Прямые договора- (ЗРУ-684, Ст-71, абз.-3, ПП-3953 пункт 16 согласно перечню приложения)</t>
  </si>
  <si>
    <t>I/154</t>
  </si>
  <si>
    <t>16.12.2024</t>
  </si>
  <si>
    <t>Фельдъегерлик хизмати (қўшимча келишув)</t>
  </si>
  <si>
    <t>241100243581067</t>
  </si>
  <si>
    <t>"O'ZBEKISTON POCHTA VA TELEKOMUNIKACIYALAR AGENTLIGI XUZURIDAGI DAVLAT FELDGERLIK XIZMATI</t>
  </si>
  <si>
    <t>200898364</t>
  </si>
  <si>
    <t>12.12.2024</t>
  </si>
  <si>
    <t>241100223577784</t>
  </si>
  <si>
    <t>11.12.2024</t>
  </si>
  <si>
    <t>“Davlat mulki” axborot tizimi modullarini takomillashtirish va hamkor tashkilotlar axborot tizimlari bilan elektron ma’lumot almashinuvini yo‘lga qo‘yish uchun loyiha-texnik hujjatlarini (texnik topshiriq) ishlab chiqish.</t>
  </si>
  <si>
    <t>241100103436564</t>
  </si>
  <si>
    <t>ООО Единый интегратор по созданию и поддержке государственных информационных систем UZINFOCOM</t>
  </si>
  <si>
    <t>204118319</t>
  </si>
  <si>
    <t>77-TZ</t>
  </si>
  <si>
    <t>28.10.2024</t>
  </si>
  <si>
    <t>Услyги  по технической  поддержке  информационных  технологий  о предоставлении
достyпа  к сервису</t>
  </si>
  <si>
    <t>12</t>
  </si>
  <si>
    <t>241100103407044</t>
  </si>
  <si>
    <t>Янги технологиялар илмий-ахборот маркази ДУК</t>
  </si>
  <si>
    <t>201589463</t>
  </si>
  <si>
    <t>432/2024-З</t>
  </si>
  <si>
    <t>18.10.2024</t>
  </si>
  <si>
    <t>241100223361374</t>
  </si>
  <si>
    <t>731</t>
  </si>
  <si>
    <t>30.09.2024</t>
  </si>
  <si>
    <t>“Davaktiv finance” axborot tizimini ishlab chiqish</t>
  </si>
  <si>
    <t>DАКТ/РSТ/4</t>
  </si>
  <si>
    <t>ISO 37001:2016 xalqaro standarti talablariga muvofiq “Korrupsiyaga qarshi menejment tizimi”ni sertifikatlash</t>
  </si>
  <si>
    <t>"Managemant Certification" MChJ</t>
  </si>
  <si>
    <t>223/24</t>
  </si>
  <si>
    <t>Услуга сотовой связи по SMS информированию</t>
  </si>
  <si>
    <t>241110083158168</t>
  </si>
  <si>
    <t>“ELEKTRON HUKUMAT LOYIHALARINI BOSHQARISH MARKAZI” davlat muassasasi</t>
  </si>
  <si>
    <t>2683016</t>
  </si>
  <si>
    <t>Программный продукт</t>
  </si>
  <si>
    <t>241110083327416</t>
  </si>
  <si>
    <t>ООО SBS-INFOSOFT</t>
  </si>
  <si>
    <t>206013203</t>
  </si>
  <si>
    <t>2817023</t>
  </si>
  <si>
    <t>241110083329600</t>
  </si>
  <si>
    <t>TECHNO TEXTILE MEDIA MCHJ</t>
  </si>
  <si>
    <t>308433579</t>
  </si>
  <si>
    <t>2818162</t>
  </si>
  <si>
    <t>Картридж для принтера</t>
  </si>
  <si>
    <t>Машины и оборудование, не включенные в другие группировки</t>
  </si>
  <si>
    <t>241110083329623</t>
  </si>
  <si>
    <t>2818179</t>
  </si>
  <si>
    <t>241110083329562</t>
  </si>
  <si>
    <t>ООО "NORMA"</t>
  </si>
  <si>
    <t>202970267</t>
  </si>
  <si>
    <t>2818840</t>
  </si>
  <si>
    <t>241110083328971</t>
  </si>
  <si>
    <t>AL-ZUBEN</t>
  </si>
  <si>
    <t>201806739</t>
  </si>
  <si>
    <t>2819476</t>
  </si>
  <si>
    <t>241110083344427</t>
  </si>
  <si>
    <t>2829706</t>
  </si>
  <si>
    <t>Стикер</t>
  </si>
  <si>
    <t>241110083346478</t>
  </si>
  <si>
    <t>KANS SHOP MCHJ</t>
  </si>
  <si>
    <t>306089114</t>
  </si>
  <si>
    <t>2831066</t>
  </si>
  <si>
    <t>Жесткий диск</t>
  </si>
  <si>
    <t>241110083349197</t>
  </si>
  <si>
    <t>YTT SHAROPOVA ZULXUMOR G‘AYRATOVNA</t>
  </si>
  <si>
    <t>41905652550033</t>
  </si>
  <si>
    <t>2833260</t>
  </si>
  <si>
    <t>Ручка канцелярская</t>
  </si>
  <si>
    <t>Изделия готовые прочие</t>
  </si>
  <si>
    <t>241110083352713</t>
  </si>
  <si>
    <t>POWER MAX GROUP MCHJ</t>
  </si>
  <si>
    <t>303055063</t>
  </si>
  <si>
    <t>2835818</t>
  </si>
  <si>
    <t>Карандаши простые и цветные с грифелями в твердой оболочке</t>
  </si>
  <si>
    <t>241110083352824</t>
  </si>
  <si>
    <t>MCHJ FORSON</t>
  </si>
  <si>
    <t>308910870</t>
  </si>
  <si>
    <t>2835891</t>
  </si>
  <si>
    <t>241110083353335</t>
  </si>
  <si>
    <t>2837707</t>
  </si>
  <si>
    <t>241110083353524</t>
  </si>
  <si>
    <t>2837727</t>
  </si>
  <si>
    <t>241110083406974</t>
  </si>
  <si>
    <t>MCHJ "UNIVERSAL TEKHNO SYSTEMS"</t>
  </si>
  <si>
    <t>304736970</t>
  </si>
  <si>
    <t>2879895</t>
  </si>
  <si>
    <t>Jami:</t>
  </si>
  <si>
    <t>oktabr</t>
  </si>
  <si>
    <t>OOO SMART BULDING ENGINEERS</t>
  </si>
  <si>
    <t>АФ PRAE LEGAL</t>
  </si>
  <si>
    <t>ООО Deloitte</t>
  </si>
  <si>
    <t>ALKES RESEARCH MAS`ULIYATI CHEKLANGAN JAMIYAT</t>
  </si>
  <si>
    <t>KAPITAL-DEPOZIT</t>
  </si>
  <si>
    <t>OOO KPMG Valuation and Consulting</t>
  </si>
  <si>
    <t>noyabr</t>
  </si>
  <si>
    <t>dekabr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</si>
</sst>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#,##0.0"/>
    <numFmt numFmtId="165" formatCode="0.0_ ;[Red]\-0.0\ "/>
    <numFmt numFmtId="166" formatCode="_-* #,##0.00_р_._-;\-* #,##0.00_р_._-;_-* &quot;-&quot;??_р_._-;_-@_-"/>
    <numFmt numFmtId="167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10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/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/>
    <xf numFmtId="3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 applyFill="1"/>
    <xf numFmtId="165" fontId="2" fillId="0" borderId="0" xfId="0" applyNumberFormat="1" applyFont="1" applyFill="1"/>
    <xf numFmtId="0" fontId="16" fillId="0" borderId="13" xfId="0" applyNumberFormat="1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65" fontId="14" fillId="0" borderId="14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3" fontId="13" fillId="0" borderId="3" xfId="6" applyFont="1" applyFill="1" applyBorder="1" applyAlignment="1">
      <alignment horizontal="center" vertical="center" wrapText="1"/>
    </xf>
    <xf numFmtId="166" fontId="17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166" fontId="17" fillId="0" borderId="3" xfId="6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3" fillId="0" borderId="1" xfId="6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166" fontId="17" fillId="0" borderId="1" xfId="6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3" fontId="15" fillId="0" borderId="1" xfId="6" applyFont="1" applyFill="1" applyBorder="1" applyAlignment="1" applyProtection="1">
      <alignment horizontal="center" vertical="center"/>
    </xf>
    <xf numFmtId="0" fontId="18" fillId="0" borderId="0" xfId="0" applyFont="1"/>
    <xf numFmtId="43" fontId="13" fillId="0" borderId="1" xfId="6" applyNumberFormat="1" applyFont="1" applyFill="1" applyBorder="1" applyAlignment="1">
      <alignment horizontal="center" vertical="center" wrapText="1"/>
    </xf>
    <xf numFmtId="0" fontId="20" fillId="3" borderId="1" xfId="7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4" fillId="0" borderId="3" xfId="7" applyFont="1" applyBorder="1" applyAlignment="1">
      <alignment horizontal="center" vertical="center"/>
    </xf>
    <xf numFmtId="0" fontId="24" fillId="0" borderId="1" xfId="7" applyFont="1" applyBorder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1" fontId="22" fillId="0" borderId="17" xfId="7" applyNumberFormat="1" applyFont="1" applyFill="1" applyBorder="1" applyAlignment="1">
      <alignment horizontal="center" vertical="center" wrapText="1"/>
    </xf>
    <xf numFmtId="2" fontId="22" fillId="0" borderId="17" xfId="7" applyNumberFormat="1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14" fontId="22" fillId="0" borderId="17" xfId="7" applyNumberFormat="1" applyFont="1" applyFill="1" applyBorder="1" applyAlignment="1">
      <alignment horizontal="center" vertical="center" wrapText="1"/>
    </xf>
    <xf numFmtId="0" fontId="22" fillId="0" borderId="1" xfId="7" applyFont="1" applyBorder="1" applyAlignment="1">
      <alignment horizontal="center" vertical="center"/>
    </xf>
    <xf numFmtId="43" fontId="22" fillId="0" borderId="17" xfId="8" applyFont="1" applyFill="1" applyBorder="1" applyAlignment="1">
      <alignment horizontal="center" vertical="center" wrapText="1"/>
    </xf>
    <xf numFmtId="14" fontId="24" fillId="0" borderId="3" xfId="2" applyNumberFormat="1" applyFont="1" applyBorder="1" applyAlignment="1">
      <alignment horizontal="center" vertical="center" wrapText="1"/>
    </xf>
    <xf numFmtId="0" fontId="24" fillId="0" borderId="3" xfId="2" applyFont="1" applyBorder="1" applyAlignment="1">
      <alignment horizontal="center" vertical="center" wrapText="1"/>
    </xf>
    <xf numFmtId="0" fontId="23" fillId="0" borderId="1" xfId="7" applyFont="1" applyBorder="1" applyAlignment="1">
      <alignment vertical="center"/>
    </xf>
    <xf numFmtId="0" fontId="23" fillId="0" borderId="10" xfId="7" applyFont="1" applyBorder="1" applyAlignment="1">
      <alignment vertical="center"/>
    </xf>
    <xf numFmtId="0" fontId="23" fillId="0" borderId="11" xfId="7" applyFont="1" applyBorder="1" applyAlignment="1">
      <alignment vertical="center"/>
    </xf>
    <xf numFmtId="0" fontId="23" fillId="0" borderId="12" xfId="7" applyFont="1" applyBorder="1" applyAlignment="1">
      <alignment vertical="center"/>
    </xf>
    <xf numFmtId="43" fontId="25" fillId="0" borderId="1" xfId="8" applyFont="1" applyBorder="1" applyAlignment="1">
      <alignment horizontal="center" vertical="center"/>
    </xf>
    <xf numFmtId="0" fontId="22" fillId="0" borderId="0" xfId="7" applyFont="1"/>
    <xf numFmtId="0" fontId="20" fillId="3" borderId="1" xfId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vertical="center" wrapText="1"/>
    </xf>
    <xf numFmtId="1" fontId="22" fillId="0" borderId="23" xfId="1" applyNumberFormat="1" applyFont="1" applyFill="1" applyBorder="1" applyAlignment="1">
      <alignment horizontal="center" vertical="center" wrapText="1"/>
    </xf>
    <xf numFmtId="1" fontId="22" fillId="0" borderId="17" xfId="1" applyNumberFormat="1" applyFont="1" applyFill="1" applyBorder="1" applyAlignment="1">
      <alignment horizontal="center" vertical="center" wrapText="1"/>
    </xf>
    <xf numFmtId="1" fontId="22" fillId="0" borderId="24" xfId="1" applyNumberFormat="1" applyFont="1" applyFill="1" applyBorder="1" applyAlignment="1">
      <alignment horizontal="center" vertical="center" wrapText="1"/>
    </xf>
    <xf numFmtId="49" fontId="22" fillId="0" borderId="17" xfId="1" applyNumberFormat="1" applyFont="1" applyFill="1" applyBorder="1" applyAlignment="1">
      <alignment horizontal="center" vertical="center" wrapText="1"/>
    </xf>
    <xf numFmtId="43" fontId="22" fillId="0" borderId="1" xfId="9" applyFont="1" applyBorder="1" applyAlignment="1">
      <alignment horizontal="center" vertical="center"/>
    </xf>
    <xf numFmtId="167" fontId="22" fillId="0" borderId="17" xfId="1" applyNumberFormat="1" applyFont="1" applyFill="1" applyBorder="1" applyAlignment="1">
      <alignment horizontal="center" vertical="center" wrapText="1"/>
    </xf>
    <xf numFmtId="1" fontId="22" fillId="0" borderId="25" xfId="1" applyNumberFormat="1" applyFont="1" applyFill="1" applyBorder="1" applyAlignment="1">
      <alignment horizontal="center" vertical="center" wrapText="1"/>
    </xf>
    <xf numFmtId="1" fontId="22" fillId="0" borderId="26" xfId="1" applyNumberFormat="1" applyFont="1" applyFill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49" fontId="22" fillId="0" borderId="26" xfId="1" applyNumberFormat="1" applyFont="1" applyFill="1" applyBorder="1" applyAlignment="1">
      <alignment horizontal="center" vertical="center" wrapText="1"/>
    </xf>
    <xf numFmtId="0" fontId="22" fillId="0" borderId="0" xfId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0" xfId="7"/>
    <xf numFmtId="49" fontId="22" fillId="0" borderId="27" xfId="7" applyNumberFormat="1" applyFont="1" applyFill="1" applyBorder="1" applyAlignment="1">
      <alignment horizontal="center" vertical="center" wrapText="1"/>
    </xf>
    <xf numFmtId="43" fontId="0" fillId="0" borderId="1" xfId="8" applyFont="1" applyBorder="1" applyAlignment="1">
      <alignment vertical="center"/>
    </xf>
    <xf numFmtId="0" fontId="22" fillId="4" borderId="1" xfId="2" applyFont="1" applyFill="1" applyBorder="1" applyAlignment="1">
      <alignment horizontal="center" vertical="center" wrapText="1"/>
    </xf>
    <xf numFmtId="49" fontId="22" fillId="4" borderId="27" xfId="7" applyNumberFormat="1" applyFont="1" applyFill="1" applyBorder="1" applyAlignment="1">
      <alignment horizontal="center" vertical="center" wrapText="1"/>
    </xf>
    <xf numFmtId="1" fontId="22" fillId="4" borderId="17" xfId="7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" fontId="22" fillId="4" borderId="17" xfId="0" applyNumberFormat="1" applyFont="1" applyFill="1" applyBorder="1" applyAlignment="1">
      <alignment horizontal="center" vertical="center" wrapText="1"/>
    </xf>
    <xf numFmtId="2" fontId="22" fillId="4" borderId="17" xfId="0" applyNumberFormat="1" applyFont="1" applyFill="1" applyBorder="1" applyAlignment="1">
      <alignment horizontal="center" vertical="center" wrapText="1"/>
    </xf>
    <xf numFmtId="14" fontId="22" fillId="4" borderId="17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43" fontId="22" fillId="4" borderId="17" xfId="8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1" fontId="19" fillId="0" borderId="17" xfId="0" applyNumberFormat="1" applyFont="1" applyFill="1" applyBorder="1" applyAlignment="1">
      <alignment horizontal="center" vertical="center" wrapText="1"/>
    </xf>
    <xf numFmtId="2" fontId="19" fillId="0" borderId="17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" fontId="19" fillId="4" borderId="17" xfId="0" applyNumberFormat="1" applyFont="1" applyFill="1" applyBorder="1" applyAlignment="1">
      <alignment horizontal="center" vertical="center" wrapText="1"/>
    </xf>
    <xf numFmtId="2" fontId="19" fillId="4" borderId="17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22" fillId="0" borderId="2" xfId="1" applyNumberFormat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left" vertical="center"/>
    </xf>
    <xf numFmtId="0" fontId="20" fillId="0" borderId="16" xfId="1" applyFont="1" applyBorder="1" applyAlignment="1">
      <alignment horizontal="left" vertical="center"/>
    </xf>
    <xf numFmtId="0" fontId="20" fillId="0" borderId="6" xfId="1" applyFont="1" applyBorder="1" applyAlignment="1">
      <alignment horizontal="left" vertical="center"/>
    </xf>
    <xf numFmtId="0" fontId="20" fillId="0" borderId="0" xfId="1" applyFont="1" applyAlignment="1">
      <alignment horizontal="center"/>
    </xf>
    <xf numFmtId="0" fontId="20" fillId="3" borderId="5" xfId="1" applyFont="1" applyFill="1" applyBorder="1" applyAlignment="1">
      <alignment horizontal="center" vertical="center" wrapText="1"/>
    </xf>
    <xf numFmtId="0" fontId="20" fillId="3" borderId="16" xfId="1" applyFont="1" applyFill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center" vertical="center" wrapText="1"/>
    </xf>
    <xf numFmtId="0" fontId="20" fillId="3" borderId="21" xfId="1" applyFont="1" applyFill="1" applyBorder="1" applyAlignment="1">
      <alignment horizontal="center" vertical="center" wrapText="1"/>
    </xf>
    <xf numFmtId="0" fontId="20" fillId="3" borderId="22" xfId="1" applyFont="1" applyFill="1" applyBorder="1" applyAlignment="1">
      <alignment horizontal="center" vertical="center" wrapText="1"/>
    </xf>
    <xf numFmtId="3" fontId="22" fillId="0" borderId="2" xfId="7" applyNumberFormat="1" applyFont="1" applyBorder="1" applyAlignment="1">
      <alignment horizontal="center" vertical="center"/>
    </xf>
    <xf numFmtId="0" fontId="22" fillId="0" borderId="4" xfId="7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3" fontId="24" fillId="4" borderId="18" xfId="0" applyNumberFormat="1" applyFont="1" applyFill="1" applyBorder="1" applyAlignment="1">
      <alignment horizontal="center" vertical="center"/>
    </xf>
    <xf numFmtId="3" fontId="24" fillId="4" borderId="19" xfId="0" applyNumberFormat="1" applyFont="1" applyFill="1" applyBorder="1" applyAlignment="1">
      <alignment horizontal="center" vertical="center"/>
    </xf>
    <xf numFmtId="3" fontId="24" fillId="4" borderId="20" xfId="0" applyNumberFormat="1" applyFont="1" applyFill="1" applyBorder="1" applyAlignment="1">
      <alignment horizontal="center" vertical="center"/>
    </xf>
    <xf numFmtId="0" fontId="23" fillId="0" borderId="5" xfId="7" applyFont="1" applyBorder="1" applyAlignment="1">
      <alignment horizontal="center" vertical="center"/>
    </xf>
    <xf numFmtId="0" fontId="23" fillId="0" borderId="16" xfId="7" applyFont="1" applyBorder="1" applyAlignment="1">
      <alignment horizontal="center" vertical="center"/>
    </xf>
    <xf numFmtId="0" fontId="23" fillId="0" borderId="6" xfId="7" applyFont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0" fillId="3" borderId="7" xfId="7" applyFont="1" applyFill="1" applyBorder="1" applyAlignment="1">
      <alignment horizontal="center" vertical="center" wrapText="1"/>
    </xf>
    <xf numFmtId="0" fontId="20" fillId="3" borderId="9" xfId="7" applyFont="1" applyFill="1" applyBorder="1" applyAlignment="1">
      <alignment horizontal="center" vertical="center" wrapText="1"/>
    </xf>
    <xf numFmtId="0" fontId="20" fillId="3" borderId="10" xfId="7" applyFont="1" applyFill="1" applyBorder="1" applyAlignment="1">
      <alignment horizontal="center" vertical="center" wrapText="1"/>
    </xf>
    <xf numFmtId="0" fontId="20" fillId="3" borderId="12" xfId="7" applyFont="1" applyFill="1" applyBorder="1" applyAlignment="1">
      <alignment horizontal="center" vertical="center" wrapText="1"/>
    </xf>
    <xf numFmtId="0" fontId="20" fillId="3" borderId="1" xfId="7" applyFont="1" applyFill="1" applyBorder="1" applyAlignment="1">
      <alignment horizontal="center" vertical="center" wrapText="1"/>
    </xf>
    <xf numFmtId="0" fontId="20" fillId="0" borderId="0" xfId="7" applyFont="1" applyAlignment="1">
      <alignment horizontal="center"/>
    </xf>
    <xf numFmtId="0" fontId="20" fillId="3" borderId="5" xfId="7" applyFont="1" applyFill="1" applyBorder="1" applyAlignment="1">
      <alignment horizontal="center" vertical="center" wrapText="1"/>
    </xf>
    <xf numFmtId="0" fontId="20" fillId="3" borderId="6" xfId="7" applyFont="1" applyFill="1" applyBorder="1" applyAlignment="1">
      <alignment horizontal="center" vertical="center" wrapText="1"/>
    </xf>
    <xf numFmtId="3" fontId="24" fillId="0" borderId="18" xfId="0" applyNumberFormat="1" applyFont="1" applyBorder="1" applyAlignment="1">
      <alignment horizontal="center" vertical="center"/>
    </xf>
    <xf numFmtId="3" fontId="24" fillId="0" borderId="19" xfId="0" applyNumberFormat="1" applyFont="1" applyBorder="1" applyAlignment="1">
      <alignment horizontal="center" vertical="center"/>
    </xf>
    <xf numFmtId="3" fontId="24" fillId="0" borderId="2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/>
    <xf numFmtId="0" fontId="8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/>
    </xf>
    <xf numFmtId="1" fontId="22" fillId="0" borderId="17" xfId="0" applyNumberFormat="1" applyFont="1" applyFill="1" applyBorder="1" applyAlignment="1">
      <alignment horizontal="center" vertical="center" wrapText="1"/>
    </xf>
    <xf numFmtId="43" fontId="22" fillId="0" borderId="1" xfId="6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4" xfId="0" applyFont="1" applyBorder="1" applyAlignment="1">
      <alignment horizontal="center" vertical="center"/>
    </xf>
    <xf numFmtId="43" fontId="20" fillId="0" borderId="1" xfId="1" applyNumberFormat="1" applyFont="1" applyBorder="1" applyAlignment="1">
      <alignment horizontal="center" vertical="center"/>
    </xf>
    <xf numFmtId="3" fontId="24" fillId="4" borderId="2" xfId="0" applyNumberFormat="1" applyFont="1" applyFill="1" applyBorder="1" applyAlignment="1">
      <alignment horizontal="center" vertical="center"/>
    </xf>
    <xf numFmtId="43" fontId="22" fillId="4" borderId="17" xfId="6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/>
    </xf>
    <xf numFmtId="49" fontId="22" fillId="4" borderId="17" xfId="0" applyNumberFormat="1" applyFont="1" applyFill="1" applyBorder="1" applyAlignment="1">
      <alignment horizontal="center" vertical="center" wrapText="1"/>
    </xf>
    <xf numFmtId="2" fontId="22" fillId="0" borderId="17" xfId="0" applyNumberFormat="1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</cellXfs>
  <cellStyles count="10">
    <cellStyle name="Normal" xfId="2" xr:uid="{559CBF53-07C1-418B-8438-CFA2E3DD2D16}"/>
    <cellStyle name="Обычный" xfId="0" builtinId="0"/>
    <cellStyle name="Обычный 2" xfId="1" xr:uid="{FEE9F086-6B71-4431-9E18-ED1B392391DB}"/>
    <cellStyle name="Обычный 3" xfId="4" xr:uid="{3D6235FE-5F04-48F0-99DB-C0F481D9C558}"/>
    <cellStyle name="Обычный 4" xfId="7" xr:uid="{52E1ACED-AD0A-4F62-A185-5D5D7014E7D7}"/>
    <cellStyle name="Финансовый" xfId="6" builtinId="3"/>
    <cellStyle name="Финансовый 2" xfId="3" xr:uid="{2B29E489-E5CF-4D9B-A9A4-9E4353EAAAE2}"/>
    <cellStyle name="Финансовый 3" xfId="5" xr:uid="{B83AC53D-77B0-46F0-A595-614283BBF185}"/>
    <cellStyle name="Финансовый 4" xfId="8" xr:uid="{E8DBB54B-8112-42EF-8C88-8042F99AE681}"/>
    <cellStyle name="Финансовый 5" xfId="9" xr:uid="{EA915652-112D-498E-AD73-F7686C1BCAB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etender.uzex.uz/lot/405515" TargetMode="External"/><Relationship Id="rId1" Type="http://schemas.openxmlformats.org/officeDocument/2006/relationships/hyperlink" Target="https://etender.uzex.uz/lot/40551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2D88-E646-420A-8FCC-D2DFC252EC21}">
  <dimension ref="A1:G10"/>
  <sheetViews>
    <sheetView zoomScale="70" zoomScaleNormal="70" workbookViewId="0">
      <selection activeCell="A2" sqref="A2:G2"/>
    </sheetView>
  </sheetViews>
  <sheetFormatPr defaultRowHeight="18.75" x14ac:dyDescent="0.3"/>
  <cols>
    <col min="1" max="1" width="14" style="1" customWidth="1"/>
    <col min="2" max="2" width="38" style="1" customWidth="1"/>
    <col min="3" max="3" width="34.7109375" style="1" customWidth="1"/>
    <col min="4" max="4" width="33" style="1" customWidth="1"/>
    <col min="5" max="5" width="26" style="1" customWidth="1"/>
    <col min="6" max="6" width="24.7109375" style="1" customWidth="1"/>
    <col min="7" max="7" width="28.85546875" style="1" customWidth="1"/>
    <col min="8" max="16384" width="9.140625" style="1"/>
  </cols>
  <sheetData>
    <row r="1" spans="1:7" x14ac:dyDescent="0.3">
      <c r="G1" s="2" t="s">
        <v>9</v>
      </c>
    </row>
    <row r="2" spans="1:7" ht="70.5" customHeight="1" x14ac:dyDescent="0.3">
      <c r="A2" s="121" t="s">
        <v>704</v>
      </c>
      <c r="B2" s="121"/>
      <c r="C2" s="121"/>
      <c r="D2" s="121"/>
      <c r="E2" s="121"/>
      <c r="F2" s="121"/>
      <c r="G2" s="121"/>
    </row>
    <row r="3" spans="1:7" x14ac:dyDescent="0.3">
      <c r="A3" s="122" t="s">
        <v>10</v>
      </c>
      <c r="B3" s="122"/>
      <c r="C3" s="122"/>
      <c r="D3" s="122"/>
      <c r="E3" s="122"/>
      <c r="F3" s="122"/>
      <c r="G3" s="122"/>
    </row>
    <row r="4" spans="1:7" x14ac:dyDescent="0.3">
      <c r="G4" s="6" t="s">
        <v>132</v>
      </c>
    </row>
    <row r="5" spans="1:7" ht="45" customHeight="1" x14ac:dyDescent="0.3">
      <c r="A5" s="123" t="s">
        <v>11</v>
      </c>
      <c r="B5" s="123" t="s">
        <v>19</v>
      </c>
      <c r="C5" s="123" t="s">
        <v>20</v>
      </c>
      <c r="D5" s="123"/>
      <c r="E5" s="123"/>
      <c r="F5" s="123"/>
      <c r="G5" s="123"/>
    </row>
    <row r="6" spans="1:7" ht="34.5" customHeight="1" x14ac:dyDescent="0.3">
      <c r="A6" s="123"/>
      <c r="B6" s="123"/>
      <c r="C6" s="123" t="s">
        <v>13</v>
      </c>
      <c r="D6" s="123" t="s">
        <v>14</v>
      </c>
      <c r="E6" s="123"/>
      <c r="F6" s="123"/>
      <c r="G6" s="123"/>
    </row>
    <row r="7" spans="1:7" ht="131.25" x14ac:dyDescent="0.3">
      <c r="A7" s="123"/>
      <c r="B7" s="123"/>
      <c r="C7" s="123"/>
      <c r="D7" s="97" t="s">
        <v>15</v>
      </c>
      <c r="E7" s="97" t="s">
        <v>16</v>
      </c>
      <c r="F7" s="97" t="s">
        <v>17</v>
      </c>
      <c r="G7" s="97" t="s">
        <v>18</v>
      </c>
    </row>
    <row r="8" spans="1:7" ht="82.5" customHeight="1" x14ac:dyDescent="0.3">
      <c r="A8" s="12">
        <v>1</v>
      </c>
      <c r="B8" s="12" t="s">
        <v>12</v>
      </c>
      <c r="C8" s="36">
        <v>8438580.3675200008</v>
      </c>
      <c r="D8" s="36">
        <v>5722207.0183899999</v>
      </c>
      <c r="E8" s="36">
        <v>1404803.62365</v>
      </c>
      <c r="F8" s="36">
        <v>1311569.72548</v>
      </c>
      <c r="G8" s="3">
        <v>0</v>
      </c>
    </row>
    <row r="9" spans="1:7" x14ac:dyDescent="0.3">
      <c r="C9" s="120"/>
    </row>
    <row r="10" spans="1:7" x14ac:dyDescent="0.3">
      <c r="C10" s="35"/>
      <c r="D10" s="35"/>
      <c r="E10" s="35"/>
      <c r="F10" s="35"/>
    </row>
  </sheetData>
  <mergeCells count="7">
    <mergeCell ref="A2:G2"/>
    <mergeCell ref="A3:G3"/>
    <mergeCell ref="A5:A7"/>
    <mergeCell ref="B5:B7"/>
    <mergeCell ref="C6:C7"/>
    <mergeCell ref="D6:G6"/>
    <mergeCell ref="C5:G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zoomScale="85" zoomScaleNormal="85" workbookViewId="0">
      <selection activeCell="B9" sqref="B9:F9"/>
    </sheetView>
  </sheetViews>
  <sheetFormatPr defaultRowHeight="18.75" x14ac:dyDescent="0.3"/>
  <cols>
    <col min="1" max="1" width="13.85546875" style="1" customWidth="1"/>
    <col min="2" max="2" width="29.5703125" style="1" customWidth="1"/>
    <col min="3" max="3" width="30.5703125" style="1" customWidth="1"/>
    <col min="4" max="4" width="28.85546875" style="1" customWidth="1"/>
    <col min="5" max="5" width="32" style="1" customWidth="1"/>
    <col min="6" max="6" width="39.5703125" style="1" customWidth="1"/>
    <col min="7" max="16384" width="9.140625" style="1"/>
  </cols>
  <sheetData>
    <row r="1" spans="1:6" x14ac:dyDescent="0.3">
      <c r="F1" s="2" t="s">
        <v>141</v>
      </c>
    </row>
    <row r="3" spans="1:6" ht="37.5" customHeight="1" x14ac:dyDescent="0.3">
      <c r="A3" s="172" t="s">
        <v>78</v>
      </c>
      <c r="B3" s="122"/>
      <c r="C3" s="122"/>
      <c r="D3" s="122"/>
      <c r="E3" s="122"/>
      <c r="F3" s="122"/>
    </row>
    <row r="4" spans="1:6" x14ac:dyDescent="0.3">
      <c r="A4" s="122"/>
      <c r="B4" s="122"/>
      <c r="C4" s="122"/>
      <c r="D4" s="122"/>
      <c r="E4" s="122"/>
      <c r="F4" s="122"/>
    </row>
    <row r="6" spans="1:6" ht="37.5" x14ac:dyDescent="0.3">
      <c r="A6" s="7" t="s">
        <v>11</v>
      </c>
      <c r="B6" s="7" t="s">
        <v>79</v>
      </c>
      <c r="C6" s="7" t="s">
        <v>80</v>
      </c>
      <c r="D6" s="7" t="s">
        <v>81</v>
      </c>
      <c r="E6" s="7" t="s">
        <v>82</v>
      </c>
      <c r="F6" s="7" t="s">
        <v>83</v>
      </c>
    </row>
    <row r="7" spans="1:6" x14ac:dyDescent="0.3">
      <c r="A7" s="5">
        <v>1</v>
      </c>
      <c r="B7" s="5" t="s">
        <v>8</v>
      </c>
      <c r="C7" s="12" t="s">
        <v>8</v>
      </c>
      <c r="D7" s="12" t="s">
        <v>8</v>
      </c>
      <c r="E7" s="12" t="s">
        <v>8</v>
      </c>
      <c r="F7" s="12" t="s">
        <v>8</v>
      </c>
    </row>
    <row r="9" spans="1:6" ht="19.5" x14ac:dyDescent="0.35">
      <c r="A9" s="20" t="s">
        <v>52</v>
      </c>
      <c r="B9" s="173" t="s">
        <v>84</v>
      </c>
      <c r="C9" s="173"/>
      <c r="D9" s="173"/>
      <c r="E9" s="173"/>
      <c r="F9" s="173"/>
    </row>
  </sheetData>
  <mergeCells count="3">
    <mergeCell ref="A3:F3"/>
    <mergeCell ref="A4:F4"/>
    <mergeCell ref="B9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"/>
  <sheetViews>
    <sheetView zoomScale="70" zoomScaleNormal="70" workbookViewId="0">
      <selection activeCell="F9" sqref="F9"/>
    </sheetView>
  </sheetViews>
  <sheetFormatPr defaultRowHeight="18.75" x14ac:dyDescent="0.3"/>
  <cols>
    <col min="1" max="1" width="9.140625" style="1"/>
    <col min="2" max="2" width="20.7109375" style="1" customWidth="1"/>
    <col min="3" max="3" width="21.42578125" style="1" customWidth="1"/>
    <col min="4" max="4" width="23.140625" style="1" customWidth="1"/>
    <col min="5" max="5" width="17.42578125" style="1" customWidth="1"/>
    <col min="6" max="6" width="17.5703125" style="1" customWidth="1"/>
    <col min="7" max="7" width="18.85546875" style="1" customWidth="1"/>
    <col min="8" max="8" width="17.5703125" style="1" customWidth="1"/>
    <col min="9" max="9" width="15.42578125" style="1" customWidth="1"/>
    <col min="10" max="10" width="13.7109375" style="1" customWidth="1"/>
    <col min="11" max="11" width="14.5703125" style="1" customWidth="1"/>
    <col min="12" max="12" width="20.28515625" style="1" customWidth="1"/>
    <col min="13" max="16384" width="9.140625" style="1"/>
  </cols>
  <sheetData>
    <row r="1" spans="1:12" x14ac:dyDescent="0.3">
      <c r="L1" s="2" t="s">
        <v>142</v>
      </c>
    </row>
    <row r="3" spans="1:12" x14ac:dyDescent="0.3">
      <c r="B3" s="122" t="s">
        <v>85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2" x14ac:dyDescent="0.3">
      <c r="B4" s="122" t="s">
        <v>86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3">
      <c r="A6" s="123" t="s">
        <v>0</v>
      </c>
      <c r="B6" s="123" t="s">
        <v>87</v>
      </c>
      <c r="C6" s="123" t="s">
        <v>88</v>
      </c>
      <c r="D6" s="123" t="s">
        <v>89</v>
      </c>
      <c r="E6" s="123" t="s">
        <v>90</v>
      </c>
      <c r="F6" s="123" t="s">
        <v>91</v>
      </c>
      <c r="G6" s="123" t="s">
        <v>92</v>
      </c>
      <c r="H6" s="123" t="s">
        <v>93</v>
      </c>
      <c r="I6" s="123" t="s">
        <v>94</v>
      </c>
      <c r="J6" s="123"/>
      <c r="K6" s="123"/>
      <c r="L6" s="123" t="s">
        <v>95</v>
      </c>
    </row>
    <row r="7" spans="1:12" ht="150" x14ac:dyDescent="0.3">
      <c r="A7" s="123"/>
      <c r="B7" s="123"/>
      <c r="C7" s="123"/>
      <c r="D7" s="123"/>
      <c r="E7" s="123"/>
      <c r="F7" s="123"/>
      <c r="G7" s="123"/>
      <c r="H7" s="123"/>
      <c r="I7" s="7" t="s">
        <v>96</v>
      </c>
      <c r="J7" s="7" t="s">
        <v>97</v>
      </c>
      <c r="K7" s="7" t="s">
        <v>98</v>
      </c>
      <c r="L7" s="123"/>
    </row>
    <row r="8" spans="1:12" x14ac:dyDescent="0.3">
      <c r="A8" s="5">
        <v>1</v>
      </c>
      <c r="B8" s="5" t="s">
        <v>8</v>
      </c>
      <c r="C8" s="12" t="s">
        <v>8</v>
      </c>
      <c r="D8" s="12" t="s">
        <v>8</v>
      </c>
      <c r="E8" s="12" t="s">
        <v>8</v>
      </c>
      <c r="F8" s="12" t="s">
        <v>8</v>
      </c>
      <c r="G8" s="12" t="s">
        <v>8</v>
      </c>
      <c r="H8" s="12" t="s">
        <v>8</v>
      </c>
      <c r="I8" s="12" t="s">
        <v>8</v>
      </c>
      <c r="J8" s="12" t="s">
        <v>8</v>
      </c>
      <c r="K8" s="12" t="s">
        <v>8</v>
      </c>
      <c r="L8" s="12" t="s">
        <v>8</v>
      </c>
    </row>
  </sheetData>
  <mergeCells count="12">
    <mergeCell ref="I6:K6"/>
    <mergeCell ref="L6:L7"/>
    <mergeCell ref="B3:L3"/>
    <mergeCell ref="B4:L4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0"/>
  <sheetViews>
    <sheetView zoomScale="85" zoomScaleNormal="85" workbookViewId="0">
      <selection activeCell="D8" sqref="D8"/>
    </sheetView>
  </sheetViews>
  <sheetFormatPr defaultRowHeight="18.75" x14ac:dyDescent="0.3"/>
  <cols>
    <col min="1" max="1" width="9.140625" style="1"/>
    <col min="2" max="2" width="68.42578125" style="1" customWidth="1"/>
    <col min="3" max="3" width="37" style="1" customWidth="1"/>
    <col min="4" max="4" width="62.85546875" style="1" customWidth="1"/>
    <col min="5" max="16384" width="9.140625" style="1"/>
  </cols>
  <sheetData>
    <row r="1" spans="1:4" x14ac:dyDescent="0.3">
      <c r="D1" s="2" t="s">
        <v>143</v>
      </c>
    </row>
    <row r="3" spans="1:4" ht="56.25" customHeight="1" x14ac:dyDescent="0.3">
      <c r="B3" s="121" t="s">
        <v>711</v>
      </c>
      <c r="C3" s="121"/>
      <c r="D3" s="121"/>
    </row>
    <row r="4" spans="1:4" x14ac:dyDescent="0.3">
      <c r="B4" s="122" t="s">
        <v>99</v>
      </c>
      <c r="C4" s="122"/>
      <c r="D4" s="122"/>
    </row>
    <row r="6" spans="1:4" x14ac:dyDescent="0.3">
      <c r="A6" s="7" t="s">
        <v>0</v>
      </c>
      <c r="B6" s="7" t="s">
        <v>100</v>
      </c>
      <c r="C6" s="7" t="s">
        <v>101</v>
      </c>
      <c r="D6" s="7" t="s">
        <v>102</v>
      </c>
    </row>
    <row r="7" spans="1:4" x14ac:dyDescent="0.3">
      <c r="A7" s="5">
        <v>1</v>
      </c>
      <c r="B7" s="5" t="s">
        <v>8</v>
      </c>
      <c r="C7" s="12" t="s">
        <v>8</v>
      </c>
      <c r="D7" s="12" t="s">
        <v>8</v>
      </c>
    </row>
    <row r="10" spans="1:4" ht="39.75" customHeight="1" x14ac:dyDescent="0.3">
      <c r="A10" s="13" t="s">
        <v>7</v>
      </c>
      <c r="B10" s="126" t="s">
        <v>703</v>
      </c>
      <c r="C10" s="126"/>
      <c r="D10" s="126"/>
    </row>
  </sheetData>
  <mergeCells count="3">
    <mergeCell ref="B3:D3"/>
    <mergeCell ref="B4:D4"/>
    <mergeCell ref="B10:D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4"/>
  <sheetViews>
    <sheetView zoomScale="85" zoomScaleNormal="85" workbookViewId="0">
      <selection activeCell="B3" sqref="B3:K3"/>
    </sheetView>
  </sheetViews>
  <sheetFormatPr defaultRowHeight="18.75" x14ac:dyDescent="0.3"/>
  <cols>
    <col min="1" max="1" width="6" style="1" customWidth="1"/>
    <col min="2" max="2" width="27.140625" style="1" customWidth="1"/>
    <col min="3" max="3" width="9.140625" style="1"/>
    <col min="4" max="4" width="16.42578125" style="1" customWidth="1"/>
    <col min="5" max="5" width="20.5703125" style="1" customWidth="1"/>
    <col min="6" max="6" width="17.7109375" style="1" customWidth="1"/>
    <col min="7" max="7" width="13.140625" style="1" customWidth="1"/>
    <col min="8" max="8" width="20.28515625" style="1" customWidth="1"/>
    <col min="9" max="9" width="11.42578125" style="1" customWidth="1"/>
    <col min="10" max="10" width="14.140625" style="1" customWidth="1"/>
    <col min="11" max="11" width="13.5703125" style="1" customWidth="1"/>
    <col min="12" max="16384" width="9.140625" style="1"/>
  </cols>
  <sheetData>
    <row r="1" spans="1:11" x14ac:dyDescent="0.3">
      <c r="K1" s="29" t="s">
        <v>103</v>
      </c>
    </row>
    <row r="3" spans="1:11" ht="73.5" customHeight="1" x14ac:dyDescent="0.3">
      <c r="B3" s="121" t="s">
        <v>710</v>
      </c>
      <c r="C3" s="121"/>
      <c r="D3" s="121"/>
      <c r="E3" s="121"/>
      <c r="F3" s="121"/>
      <c r="G3" s="121"/>
      <c r="H3" s="121"/>
      <c r="I3" s="121"/>
      <c r="J3" s="121"/>
      <c r="K3" s="121"/>
    </row>
    <row r="4" spans="1:11" x14ac:dyDescent="0.3">
      <c r="B4" s="122" t="s">
        <v>104</v>
      </c>
      <c r="C4" s="122"/>
      <c r="D4" s="122"/>
      <c r="E4" s="122"/>
      <c r="F4" s="122"/>
      <c r="G4" s="122"/>
      <c r="H4" s="122"/>
      <c r="I4" s="122"/>
      <c r="J4" s="122"/>
      <c r="K4" s="122"/>
    </row>
    <row r="6" spans="1:11" ht="31.5" customHeight="1" x14ac:dyDescent="0.3">
      <c r="A6" s="21"/>
      <c r="B6" s="26" t="s">
        <v>105</v>
      </c>
      <c r="C6" s="26"/>
      <c r="D6" s="21"/>
      <c r="E6" s="21"/>
      <c r="F6" s="21"/>
      <c r="G6" s="21"/>
      <c r="H6" s="21"/>
      <c r="I6" s="178" t="s">
        <v>709</v>
      </c>
      <c r="J6" s="178"/>
      <c r="K6" s="178"/>
    </row>
    <row r="7" spans="1:11" ht="37.5" x14ac:dyDescent="0.3">
      <c r="A7" s="171" t="s">
        <v>106</v>
      </c>
      <c r="B7" s="171" t="s">
        <v>107</v>
      </c>
      <c r="C7" s="171" t="s">
        <v>108</v>
      </c>
      <c r="D7" s="15" t="s">
        <v>109</v>
      </c>
      <c r="E7" s="171" t="s">
        <v>110</v>
      </c>
      <c r="F7" s="15" t="s">
        <v>111</v>
      </c>
      <c r="G7" s="171" t="s">
        <v>112</v>
      </c>
      <c r="H7" s="171"/>
      <c r="I7" s="171" t="s">
        <v>113</v>
      </c>
      <c r="J7" s="171"/>
      <c r="K7" s="171"/>
    </row>
    <row r="8" spans="1:11" ht="56.25" x14ac:dyDescent="0.3">
      <c r="A8" s="171"/>
      <c r="B8" s="171"/>
      <c r="C8" s="171"/>
      <c r="D8" s="15" t="s">
        <v>114</v>
      </c>
      <c r="E8" s="171"/>
      <c r="F8" s="15" t="s">
        <v>71</v>
      </c>
      <c r="G8" s="15" t="s">
        <v>115</v>
      </c>
      <c r="H8" s="15" t="s">
        <v>116</v>
      </c>
      <c r="I8" s="15" t="s">
        <v>117</v>
      </c>
      <c r="J8" s="15" t="s">
        <v>118</v>
      </c>
      <c r="K8" s="15" t="s">
        <v>119</v>
      </c>
    </row>
    <row r="9" spans="1:11" x14ac:dyDescent="0.3">
      <c r="A9" s="16">
        <v>1</v>
      </c>
      <c r="B9" s="22"/>
      <c r="C9" s="22"/>
      <c r="D9" s="22"/>
      <c r="E9" s="22"/>
      <c r="F9" s="22"/>
      <c r="G9" s="22"/>
      <c r="H9" s="22"/>
      <c r="I9" s="22"/>
      <c r="J9" s="22"/>
      <c r="K9" s="23"/>
    </row>
    <row r="10" spans="1:11" x14ac:dyDescent="0.3">
      <c r="A10" s="16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3">
      <c r="A11" s="16">
        <v>3</v>
      </c>
      <c r="B11" s="22"/>
      <c r="C11" s="22"/>
      <c r="D11" s="22"/>
      <c r="E11" s="22"/>
      <c r="F11" s="22"/>
      <c r="G11" s="22"/>
      <c r="H11" s="22"/>
      <c r="I11" s="22"/>
      <c r="J11" s="22"/>
      <c r="K11" s="23"/>
    </row>
    <row r="12" spans="1:11" x14ac:dyDescent="0.3">
      <c r="A12" s="171" t="s">
        <v>49</v>
      </c>
      <c r="B12" s="171"/>
      <c r="C12" s="15" t="s">
        <v>44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3">
      <c r="A13" s="176"/>
      <c r="B13" s="27" t="s">
        <v>120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x14ac:dyDescent="0.3">
      <c r="A14" s="177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3">
      <c r="A15" s="177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18.75" customHeight="1" x14ac:dyDescent="0.3">
      <c r="A16" s="21"/>
      <c r="B16" s="26" t="s">
        <v>121</v>
      </c>
      <c r="C16" s="26"/>
      <c r="D16" s="21"/>
      <c r="E16" s="21"/>
      <c r="F16" s="21"/>
      <c r="G16" s="24"/>
      <c r="H16" s="24"/>
      <c r="I16" s="178" t="s">
        <v>709</v>
      </c>
      <c r="J16" s="178"/>
      <c r="K16" s="178"/>
    </row>
    <row r="17" spans="1:11" ht="62.25" customHeight="1" x14ac:dyDescent="0.3">
      <c r="A17" s="171" t="s">
        <v>106</v>
      </c>
      <c r="B17" s="171" t="s">
        <v>122</v>
      </c>
      <c r="C17" s="171" t="s">
        <v>108</v>
      </c>
      <c r="D17" s="15" t="s">
        <v>109</v>
      </c>
      <c r="E17" s="171" t="s">
        <v>110</v>
      </c>
      <c r="F17" s="15" t="s">
        <v>111</v>
      </c>
      <c r="G17" s="180" t="s">
        <v>123</v>
      </c>
      <c r="H17" s="181"/>
      <c r="I17" s="181"/>
      <c r="J17" s="181"/>
      <c r="K17" s="182"/>
    </row>
    <row r="18" spans="1:11" ht="56.25" x14ac:dyDescent="0.3">
      <c r="A18" s="171"/>
      <c r="B18" s="171"/>
      <c r="C18" s="171"/>
      <c r="D18" s="15" t="s">
        <v>114</v>
      </c>
      <c r="E18" s="171"/>
      <c r="F18" s="15" t="s">
        <v>71</v>
      </c>
      <c r="G18" s="183"/>
      <c r="H18" s="184"/>
      <c r="I18" s="184"/>
      <c r="J18" s="184"/>
      <c r="K18" s="185"/>
    </row>
    <row r="19" spans="1:11" x14ac:dyDescent="0.3">
      <c r="A19" s="16">
        <v>1</v>
      </c>
      <c r="B19" s="22"/>
      <c r="C19" s="22"/>
      <c r="D19" s="22"/>
      <c r="E19" s="22"/>
      <c r="F19" s="22"/>
      <c r="G19" s="174"/>
      <c r="H19" s="174"/>
      <c r="I19" s="174"/>
      <c r="J19" s="174"/>
      <c r="K19" s="174"/>
    </row>
    <row r="20" spans="1:11" x14ac:dyDescent="0.3">
      <c r="A20" s="16">
        <v>2</v>
      </c>
      <c r="B20" s="22"/>
      <c r="C20" s="22"/>
      <c r="D20" s="22"/>
      <c r="E20" s="22"/>
      <c r="F20" s="22"/>
      <c r="G20" s="174"/>
      <c r="H20" s="174"/>
      <c r="I20" s="174"/>
      <c r="J20" s="174"/>
      <c r="K20" s="174"/>
    </row>
    <row r="21" spans="1:11" x14ac:dyDescent="0.3">
      <c r="A21" s="16">
        <v>3</v>
      </c>
      <c r="B21" s="22"/>
      <c r="C21" s="22"/>
      <c r="D21" s="22"/>
      <c r="E21" s="22"/>
      <c r="F21" s="22"/>
      <c r="G21" s="174"/>
      <c r="H21" s="174"/>
      <c r="I21" s="174"/>
      <c r="J21" s="174"/>
      <c r="K21" s="174"/>
    </row>
    <row r="22" spans="1:11" x14ac:dyDescent="0.3">
      <c r="A22" s="171" t="s">
        <v>49</v>
      </c>
      <c r="B22" s="171"/>
      <c r="C22" s="15" t="s">
        <v>44</v>
      </c>
      <c r="D22" s="15">
        <v>0</v>
      </c>
      <c r="E22" s="15">
        <v>0</v>
      </c>
      <c r="F22" s="15">
        <v>0</v>
      </c>
      <c r="G22" s="175" t="s">
        <v>44</v>
      </c>
      <c r="H22" s="175"/>
      <c r="I22" s="175"/>
      <c r="J22" s="175"/>
      <c r="K22" s="175"/>
    </row>
    <row r="23" spans="1:11" x14ac:dyDescent="0.3">
      <c r="A23" s="176"/>
      <c r="B23" s="27" t="s">
        <v>124</v>
      </c>
      <c r="C23" s="27"/>
      <c r="D23" s="27"/>
      <c r="E23" s="27"/>
      <c r="F23" s="27"/>
      <c r="G23" s="27"/>
      <c r="H23" s="27"/>
      <c r="I23" s="27"/>
      <c r="J23" s="27"/>
      <c r="K23" s="176"/>
    </row>
    <row r="24" spans="1:11" x14ac:dyDescent="0.3">
      <c r="A24" s="177"/>
      <c r="B24" s="28"/>
      <c r="C24" s="28"/>
      <c r="D24" s="28"/>
      <c r="E24" s="28"/>
      <c r="F24" s="28"/>
      <c r="G24" s="28"/>
      <c r="H24" s="28"/>
      <c r="I24" s="28"/>
      <c r="J24" s="28"/>
      <c r="K24" s="177"/>
    </row>
    <row r="25" spans="1:11" x14ac:dyDescent="0.3">
      <c r="A25" s="177"/>
      <c r="B25" s="28"/>
      <c r="C25" s="28"/>
      <c r="D25" s="28"/>
      <c r="E25" s="28"/>
      <c r="F25" s="28"/>
      <c r="G25" s="28"/>
      <c r="H25" s="28"/>
      <c r="I25" s="28"/>
      <c r="J25" s="28"/>
      <c r="K25" s="177"/>
    </row>
    <row r="26" spans="1:11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ht="18.75" customHeight="1" x14ac:dyDescent="0.3">
      <c r="A27" s="24"/>
      <c r="B27" s="179" t="s">
        <v>125</v>
      </c>
      <c r="C27" s="179"/>
      <c r="D27" s="24"/>
      <c r="E27" s="24"/>
      <c r="F27" s="24"/>
      <c r="G27" s="24"/>
      <c r="H27" s="24"/>
      <c r="I27" s="178" t="s">
        <v>709</v>
      </c>
      <c r="J27" s="178"/>
      <c r="K27" s="178"/>
    </row>
    <row r="28" spans="1:11" ht="37.5" x14ac:dyDescent="0.3">
      <c r="A28" s="171" t="s">
        <v>106</v>
      </c>
      <c r="B28" s="171" t="s">
        <v>126</v>
      </c>
      <c r="C28" s="171" t="s">
        <v>108</v>
      </c>
      <c r="D28" s="171" t="s">
        <v>127</v>
      </c>
      <c r="E28" s="171" t="s">
        <v>128</v>
      </c>
      <c r="F28" s="15" t="s">
        <v>129</v>
      </c>
      <c r="G28" s="171" t="s">
        <v>130</v>
      </c>
      <c r="H28" s="171"/>
      <c r="I28" s="171"/>
      <c r="J28" s="171"/>
      <c r="K28" s="171"/>
    </row>
    <row r="29" spans="1:11" x14ac:dyDescent="0.3">
      <c r="A29" s="171"/>
      <c r="B29" s="171"/>
      <c r="C29" s="171"/>
      <c r="D29" s="171"/>
      <c r="E29" s="171"/>
      <c r="F29" s="15" t="s">
        <v>71</v>
      </c>
      <c r="G29" s="171"/>
      <c r="H29" s="171"/>
      <c r="I29" s="171"/>
      <c r="J29" s="171"/>
      <c r="K29" s="171"/>
    </row>
    <row r="30" spans="1:11" x14ac:dyDescent="0.3">
      <c r="A30" s="16">
        <v>1</v>
      </c>
      <c r="B30" s="22"/>
      <c r="C30" s="22"/>
      <c r="D30" s="22"/>
      <c r="E30" s="22"/>
      <c r="F30" s="22"/>
      <c r="G30" s="174"/>
      <c r="H30" s="174"/>
      <c r="I30" s="174"/>
      <c r="J30" s="174"/>
      <c r="K30" s="174"/>
    </row>
    <row r="31" spans="1:11" x14ac:dyDescent="0.3">
      <c r="A31" s="16">
        <v>2</v>
      </c>
      <c r="B31" s="22"/>
      <c r="C31" s="22"/>
      <c r="D31" s="22"/>
      <c r="E31" s="22"/>
      <c r="F31" s="22"/>
      <c r="G31" s="174"/>
      <c r="H31" s="174"/>
      <c r="I31" s="174"/>
      <c r="J31" s="174"/>
      <c r="K31" s="174"/>
    </row>
    <row r="32" spans="1:11" x14ac:dyDescent="0.3">
      <c r="A32" s="16">
        <v>3</v>
      </c>
      <c r="B32" s="22"/>
      <c r="C32" s="22"/>
      <c r="D32" s="22"/>
      <c r="E32" s="22"/>
      <c r="F32" s="22"/>
      <c r="G32" s="174"/>
      <c r="H32" s="174"/>
      <c r="I32" s="174"/>
      <c r="J32" s="174"/>
      <c r="K32" s="174"/>
    </row>
    <row r="33" spans="1:11" x14ac:dyDescent="0.3">
      <c r="A33" s="171" t="s">
        <v>49</v>
      </c>
      <c r="B33" s="171"/>
      <c r="C33" s="22"/>
      <c r="D33" s="15">
        <v>0</v>
      </c>
      <c r="E33" s="15">
        <v>0</v>
      </c>
      <c r="F33" s="15">
        <v>0</v>
      </c>
      <c r="G33" s="175" t="s">
        <v>44</v>
      </c>
      <c r="H33" s="175"/>
      <c r="I33" s="175"/>
      <c r="J33" s="175"/>
      <c r="K33" s="175"/>
    </row>
    <row r="34" spans="1:11" x14ac:dyDescent="0.3">
      <c r="B34" s="27" t="s">
        <v>131</v>
      </c>
    </row>
  </sheetData>
  <mergeCells count="37">
    <mergeCell ref="A7:A8"/>
    <mergeCell ref="B7:B8"/>
    <mergeCell ref="C7:C8"/>
    <mergeCell ref="E7:E8"/>
    <mergeCell ref="G7:H7"/>
    <mergeCell ref="B17:B18"/>
    <mergeCell ref="C17:C18"/>
    <mergeCell ref="E17:E18"/>
    <mergeCell ref="G17:K18"/>
    <mergeCell ref="I6:K6"/>
    <mergeCell ref="I7:K7"/>
    <mergeCell ref="A33:B33"/>
    <mergeCell ref="G33:K33"/>
    <mergeCell ref="B27:C27"/>
    <mergeCell ref="I27:K27"/>
    <mergeCell ref="A28:A29"/>
    <mergeCell ref="B28:B29"/>
    <mergeCell ref="C28:C29"/>
    <mergeCell ref="D28:D29"/>
    <mergeCell ref="E28:E29"/>
    <mergeCell ref="G28:K29"/>
    <mergeCell ref="B3:K3"/>
    <mergeCell ref="B4:K4"/>
    <mergeCell ref="G30:K30"/>
    <mergeCell ref="G31:K31"/>
    <mergeCell ref="G32:K32"/>
    <mergeCell ref="G19:K19"/>
    <mergeCell ref="G20:K20"/>
    <mergeCell ref="G21:K21"/>
    <mergeCell ref="A22:B22"/>
    <mergeCell ref="G22:K22"/>
    <mergeCell ref="A23:A25"/>
    <mergeCell ref="K23:K25"/>
    <mergeCell ref="A12:B12"/>
    <mergeCell ref="A13:A15"/>
    <mergeCell ref="I16:K16"/>
    <mergeCell ref="A17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B3F4-16EB-412F-8518-90D6A257CDF6}">
  <dimension ref="A1:I12"/>
  <sheetViews>
    <sheetView zoomScale="85" zoomScaleNormal="85" workbookViewId="0">
      <selection activeCell="E14" sqref="E14"/>
    </sheetView>
  </sheetViews>
  <sheetFormatPr defaultRowHeight="18.75" x14ac:dyDescent="0.3"/>
  <cols>
    <col min="1" max="1" width="11.5703125" style="1" customWidth="1"/>
    <col min="2" max="2" width="34.5703125" style="1" customWidth="1"/>
    <col min="3" max="3" width="22.42578125" style="1" customWidth="1"/>
    <col min="4" max="4" width="20.28515625" style="1" customWidth="1"/>
    <col min="5" max="5" width="19.42578125" style="1" customWidth="1"/>
    <col min="6" max="6" width="15.140625" style="1" customWidth="1"/>
    <col min="7" max="7" width="19.42578125" style="1" customWidth="1"/>
    <col min="8" max="8" width="19.85546875" style="1" customWidth="1"/>
    <col min="9" max="9" width="23.140625" style="1" customWidth="1"/>
    <col min="10" max="16384" width="9.140625" style="1"/>
  </cols>
  <sheetData>
    <row r="1" spans="1:9" x14ac:dyDescent="0.3">
      <c r="I1" s="2" t="s">
        <v>137</v>
      </c>
    </row>
    <row r="2" spans="1:9" ht="58.5" customHeight="1" x14ac:dyDescent="0.3">
      <c r="A2" s="121" t="s">
        <v>705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">
      <c r="A3" s="122" t="s">
        <v>10</v>
      </c>
      <c r="B3" s="122"/>
      <c r="C3" s="122"/>
      <c r="D3" s="122"/>
      <c r="E3" s="122"/>
      <c r="F3" s="122"/>
      <c r="G3" s="122"/>
      <c r="H3" s="122"/>
      <c r="I3" s="122"/>
    </row>
    <row r="5" spans="1:9" x14ac:dyDescent="0.3">
      <c r="A5" s="123" t="s">
        <v>11</v>
      </c>
      <c r="B5" s="123" t="s">
        <v>21</v>
      </c>
      <c r="C5" s="123" t="s">
        <v>22</v>
      </c>
      <c r="D5" s="123" t="s">
        <v>23</v>
      </c>
      <c r="E5" s="123" t="s">
        <v>24</v>
      </c>
      <c r="F5" s="123" t="s">
        <v>25</v>
      </c>
      <c r="G5" s="123"/>
      <c r="H5" s="124" t="s">
        <v>26</v>
      </c>
      <c r="I5" s="124" t="s">
        <v>27</v>
      </c>
    </row>
    <row r="6" spans="1:9" ht="37.5" x14ac:dyDescent="0.3">
      <c r="A6" s="123"/>
      <c r="B6" s="123"/>
      <c r="C6" s="123"/>
      <c r="D6" s="123"/>
      <c r="E6" s="123"/>
      <c r="F6" s="97" t="s">
        <v>28</v>
      </c>
      <c r="G6" s="97" t="s">
        <v>29</v>
      </c>
      <c r="H6" s="125"/>
      <c r="I6" s="125"/>
    </row>
    <row r="7" spans="1:9" ht="56.25" x14ac:dyDescent="0.3">
      <c r="A7" s="12">
        <v>1</v>
      </c>
      <c r="B7" s="12" t="s">
        <v>12</v>
      </c>
      <c r="C7" s="12" t="s">
        <v>8</v>
      </c>
      <c r="D7" s="12" t="s">
        <v>8</v>
      </c>
      <c r="E7" s="12" t="s">
        <v>8</v>
      </c>
      <c r="F7" s="12" t="s">
        <v>8</v>
      </c>
      <c r="G7" s="12" t="s">
        <v>8</v>
      </c>
      <c r="H7" s="12" t="s">
        <v>8</v>
      </c>
      <c r="I7" s="12" t="s">
        <v>8</v>
      </c>
    </row>
    <row r="9" spans="1:9" ht="39.75" customHeight="1" x14ac:dyDescent="0.3">
      <c r="A9" s="13" t="s">
        <v>30</v>
      </c>
      <c r="B9" s="126" t="s">
        <v>146</v>
      </c>
      <c r="C9" s="126"/>
      <c r="D9" s="126"/>
      <c r="E9" s="126"/>
      <c r="F9" s="126"/>
      <c r="G9" s="126"/>
      <c r="H9" s="126"/>
      <c r="I9" s="126"/>
    </row>
    <row r="10" spans="1:9" x14ac:dyDescent="0.3">
      <c r="B10" s="11"/>
      <c r="C10" s="11"/>
      <c r="D10" s="11"/>
      <c r="E10" s="11"/>
      <c r="F10" s="11"/>
      <c r="G10" s="11"/>
      <c r="H10" s="11"/>
      <c r="I10" s="11"/>
    </row>
    <row r="11" spans="1:9" x14ac:dyDescent="0.3">
      <c r="B11" s="11"/>
      <c r="C11" s="11"/>
      <c r="D11" s="11"/>
      <c r="E11" s="11"/>
      <c r="F11" s="11"/>
      <c r="G11" s="11"/>
      <c r="H11" s="11"/>
      <c r="I11" s="11"/>
    </row>
    <row r="12" spans="1:9" x14ac:dyDescent="0.3">
      <c r="C12" s="2"/>
    </row>
  </sheetData>
  <mergeCells count="11">
    <mergeCell ref="I5:I6"/>
    <mergeCell ref="B9:I9"/>
    <mergeCell ref="A2:I2"/>
    <mergeCell ref="A3:I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AEB7-45E5-4F51-924C-62704F3FD404}">
  <dimension ref="A1:I71"/>
  <sheetViews>
    <sheetView zoomScale="85" zoomScaleNormal="85" workbookViewId="0">
      <pane xSplit="2" ySplit="7" topLeftCell="C56" activePane="bottomRight" state="frozen"/>
      <selection activeCell="G19" sqref="G19:K19"/>
      <selection pane="topRight" activeCell="G19" sqref="G19:K19"/>
      <selection pane="bottomLeft" activeCell="G19" sqref="G19:K19"/>
      <selection pane="bottomRight" activeCell="K62" sqref="K62"/>
    </sheetView>
  </sheetViews>
  <sheetFormatPr defaultRowHeight="18.75" x14ac:dyDescent="0.3"/>
  <cols>
    <col min="1" max="1" width="10.5703125" style="1" customWidth="1"/>
    <col min="2" max="2" width="21.5703125" style="1" customWidth="1"/>
    <col min="3" max="3" width="52.7109375" style="1" customWidth="1"/>
    <col min="4" max="4" width="17.5703125" style="1" customWidth="1"/>
    <col min="5" max="5" width="18.140625" style="1" customWidth="1"/>
    <col min="6" max="6" width="37.42578125" style="1" customWidth="1"/>
    <col min="7" max="7" width="9.140625" style="1"/>
    <col min="8" max="8" width="21" style="1" bestFit="1" customWidth="1"/>
    <col min="9" max="9" width="15.42578125" style="1" bestFit="1" customWidth="1"/>
    <col min="10" max="16384" width="9.140625" style="1"/>
  </cols>
  <sheetData>
    <row r="1" spans="1:9" x14ac:dyDescent="0.3">
      <c r="F1" s="2" t="s">
        <v>136</v>
      </c>
    </row>
    <row r="3" spans="1:9" ht="45" customHeight="1" x14ac:dyDescent="0.3">
      <c r="A3" s="121" t="s">
        <v>706</v>
      </c>
      <c r="B3" s="121"/>
      <c r="C3" s="121"/>
      <c r="D3" s="121"/>
      <c r="E3" s="121"/>
      <c r="F3" s="121"/>
    </row>
    <row r="4" spans="1:9" x14ac:dyDescent="0.3">
      <c r="A4" s="122" t="s">
        <v>10</v>
      </c>
      <c r="B4" s="122"/>
      <c r="C4" s="122"/>
      <c r="D4" s="122"/>
      <c r="E4" s="122"/>
      <c r="F4" s="122"/>
    </row>
    <row r="6" spans="1:9" ht="67.5" customHeight="1" x14ac:dyDescent="0.3">
      <c r="A6" s="130" t="s">
        <v>11</v>
      </c>
      <c r="B6" s="130" t="s">
        <v>31</v>
      </c>
      <c r="C6" s="130" t="s">
        <v>32</v>
      </c>
      <c r="D6" s="130" t="s">
        <v>33</v>
      </c>
      <c r="E6" s="130"/>
      <c r="F6" s="131" t="s">
        <v>34</v>
      </c>
    </row>
    <row r="7" spans="1:9" ht="31.5" customHeight="1" x14ac:dyDescent="0.3">
      <c r="A7" s="130"/>
      <c r="B7" s="130"/>
      <c r="C7" s="130"/>
      <c r="D7" s="98" t="s">
        <v>35</v>
      </c>
      <c r="E7" s="98" t="s">
        <v>36</v>
      </c>
      <c r="F7" s="132"/>
    </row>
    <row r="8" spans="1:9" x14ac:dyDescent="0.3">
      <c r="A8" s="127">
        <v>1</v>
      </c>
      <c r="B8" s="127" t="s">
        <v>37</v>
      </c>
      <c r="C8" s="31" t="s">
        <v>38</v>
      </c>
      <c r="D8" s="32">
        <v>0</v>
      </c>
      <c r="E8" s="33">
        <v>0</v>
      </c>
      <c r="F8" s="127" t="s">
        <v>45</v>
      </c>
    </row>
    <row r="9" spans="1:9" ht="21.75" customHeight="1" x14ac:dyDescent="0.3">
      <c r="A9" s="128"/>
      <c r="B9" s="128"/>
      <c r="C9" s="31" t="s">
        <v>39</v>
      </c>
      <c r="D9" s="32">
        <v>0</v>
      </c>
      <c r="E9" s="33">
        <v>0</v>
      </c>
      <c r="F9" s="128"/>
    </row>
    <row r="10" spans="1:9" x14ac:dyDescent="0.3">
      <c r="A10" s="128"/>
      <c r="B10" s="128"/>
      <c r="C10" s="31" t="s">
        <v>40</v>
      </c>
      <c r="D10" s="32">
        <v>0</v>
      </c>
      <c r="E10" s="33">
        <v>0</v>
      </c>
      <c r="F10" s="128"/>
    </row>
    <row r="11" spans="1:9" x14ac:dyDescent="0.3">
      <c r="A11" s="128"/>
      <c r="B11" s="128"/>
      <c r="C11" s="31" t="s">
        <v>41</v>
      </c>
      <c r="D11" s="32">
        <v>0</v>
      </c>
      <c r="E11" s="33">
        <v>0</v>
      </c>
      <c r="F11" s="128"/>
    </row>
    <row r="12" spans="1:9" x14ac:dyDescent="0.3">
      <c r="A12" s="128"/>
      <c r="B12" s="128"/>
      <c r="C12" s="98" t="s">
        <v>13</v>
      </c>
      <c r="D12" s="34">
        <f>SUM(D8:D11)</f>
        <v>0</v>
      </c>
      <c r="E12" s="14">
        <f>SUM(E8:E11)</f>
        <v>0</v>
      </c>
      <c r="F12" s="129"/>
    </row>
    <row r="13" spans="1:9" x14ac:dyDescent="0.3">
      <c r="A13" s="128"/>
      <c r="B13" s="128"/>
      <c r="C13" s="31" t="s">
        <v>38</v>
      </c>
      <c r="D13" s="32">
        <v>0</v>
      </c>
      <c r="E13" s="33">
        <v>0</v>
      </c>
      <c r="F13" s="127" t="s">
        <v>46</v>
      </c>
    </row>
    <row r="14" spans="1:9" ht="19.5" customHeight="1" x14ac:dyDescent="0.3">
      <c r="A14" s="128"/>
      <c r="B14" s="128"/>
      <c r="C14" s="31" t="s">
        <v>39</v>
      </c>
      <c r="D14" s="32">
        <v>3</v>
      </c>
      <c r="E14" s="33">
        <v>5429</v>
      </c>
      <c r="F14" s="128"/>
    </row>
    <row r="15" spans="1:9" x14ac:dyDescent="0.3">
      <c r="A15" s="128"/>
      <c r="B15" s="128"/>
      <c r="C15" s="31" t="s">
        <v>40</v>
      </c>
      <c r="D15" s="32">
        <v>0</v>
      </c>
      <c r="E15" s="33">
        <v>0</v>
      </c>
      <c r="F15" s="128"/>
    </row>
    <row r="16" spans="1:9" x14ac:dyDescent="0.3">
      <c r="A16" s="128"/>
      <c r="B16" s="128"/>
      <c r="C16" s="31" t="s">
        <v>41</v>
      </c>
      <c r="D16" s="32">
        <v>33</v>
      </c>
      <c r="E16" s="33">
        <v>10851234.952</v>
      </c>
      <c r="F16" s="128"/>
      <c r="H16" s="35"/>
      <c r="I16" s="37"/>
    </row>
    <row r="17" spans="1:6" x14ac:dyDescent="0.3">
      <c r="A17" s="128"/>
      <c r="B17" s="128"/>
      <c r="C17" s="98" t="s">
        <v>13</v>
      </c>
      <c r="D17" s="34">
        <f>SUM(D13:D16)</f>
        <v>36</v>
      </c>
      <c r="E17" s="14">
        <f>SUM(E13:E16)</f>
        <v>10856663.952</v>
      </c>
      <c r="F17" s="129"/>
    </row>
    <row r="18" spans="1:6" x14ac:dyDescent="0.3">
      <c r="A18" s="128"/>
      <c r="B18" s="128"/>
      <c r="C18" s="31" t="s">
        <v>38</v>
      </c>
      <c r="D18" s="32">
        <v>3</v>
      </c>
      <c r="E18" s="33">
        <v>184145.92000000001</v>
      </c>
      <c r="F18" s="127" t="s">
        <v>42</v>
      </c>
    </row>
    <row r="19" spans="1:6" ht="19.5" customHeight="1" x14ac:dyDescent="0.3">
      <c r="A19" s="128"/>
      <c r="B19" s="128"/>
      <c r="C19" s="31" t="s">
        <v>39</v>
      </c>
      <c r="D19" s="32">
        <v>1</v>
      </c>
      <c r="E19" s="33">
        <v>2600</v>
      </c>
      <c r="F19" s="128"/>
    </row>
    <row r="20" spans="1:6" x14ac:dyDescent="0.3">
      <c r="A20" s="128"/>
      <c r="B20" s="128"/>
      <c r="C20" s="31" t="s">
        <v>40</v>
      </c>
      <c r="D20" s="32">
        <v>0</v>
      </c>
      <c r="E20" s="33">
        <v>0</v>
      </c>
      <c r="F20" s="128"/>
    </row>
    <row r="21" spans="1:6" x14ac:dyDescent="0.3">
      <c r="A21" s="128"/>
      <c r="B21" s="128"/>
      <c r="C21" s="31" t="s">
        <v>41</v>
      </c>
      <c r="D21" s="32">
        <v>99</v>
      </c>
      <c r="E21" s="33">
        <v>212101.185</v>
      </c>
      <c r="F21" s="128"/>
    </row>
    <row r="22" spans="1:6" x14ac:dyDescent="0.3">
      <c r="A22" s="128"/>
      <c r="B22" s="128"/>
      <c r="C22" s="98" t="s">
        <v>13</v>
      </c>
      <c r="D22" s="34">
        <f>SUM(D18:D21)</f>
        <v>103</v>
      </c>
      <c r="E22" s="14">
        <f>SUM(E18:E21)</f>
        <v>398847.10499999998</v>
      </c>
      <c r="F22" s="128"/>
    </row>
    <row r="23" spans="1:6" x14ac:dyDescent="0.3">
      <c r="A23" s="129"/>
      <c r="B23" s="129"/>
      <c r="C23" s="98" t="s">
        <v>43</v>
      </c>
      <c r="D23" s="34">
        <f>D12+D17+D22</f>
        <v>139</v>
      </c>
      <c r="E23" s="14">
        <f>E12+E17+E22</f>
        <v>11255511.057</v>
      </c>
      <c r="F23" s="30" t="s">
        <v>44</v>
      </c>
    </row>
    <row r="24" spans="1:6" x14ac:dyDescent="0.3">
      <c r="A24" s="127">
        <v>2</v>
      </c>
      <c r="B24" s="127" t="s">
        <v>133</v>
      </c>
      <c r="C24" s="31" t="s">
        <v>38</v>
      </c>
      <c r="D24" s="32">
        <v>0</v>
      </c>
      <c r="E24" s="33">
        <v>0</v>
      </c>
      <c r="F24" s="127" t="s">
        <v>45</v>
      </c>
    </row>
    <row r="25" spans="1:6" ht="37.5" x14ac:dyDescent="0.3">
      <c r="A25" s="128"/>
      <c r="B25" s="128"/>
      <c r="C25" s="31" t="s">
        <v>39</v>
      </c>
      <c r="D25" s="32">
        <v>0</v>
      </c>
      <c r="E25" s="33">
        <v>0</v>
      </c>
      <c r="F25" s="128"/>
    </row>
    <row r="26" spans="1:6" x14ac:dyDescent="0.3">
      <c r="A26" s="128"/>
      <c r="B26" s="128"/>
      <c r="C26" s="31" t="s">
        <v>40</v>
      </c>
      <c r="D26" s="32">
        <v>0</v>
      </c>
      <c r="E26" s="33">
        <v>0</v>
      </c>
      <c r="F26" s="128"/>
    </row>
    <row r="27" spans="1:6" x14ac:dyDescent="0.3">
      <c r="A27" s="128"/>
      <c r="B27" s="128"/>
      <c r="C27" s="31" t="s">
        <v>41</v>
      </c>
      <c r="D27" s="32">
        <v>6</v>
      </c>
      <c r="E27" s="33">
        <v>97268.800000000003</v>
      </c>
      <c r="F27" s="128"/>
    </row>
    <row r="28" spans="1:6" x14ac:dyDescent="0.3">
      <c r="A28" s="128"/>
      <c r="B28" s="128"/>
      <c r="C28" s="98" t="s">
        <v>13</v>
      </c>
      <c r="D28" s="34">
        <f>SUM(D25:D27)</f>
        <v>6</v>
      </c>
      <c r="E28" s="14">
        <f>SUM(E24:E27)</f>
        <v>97268.800000000003</v>
      </c>
      <c r="F28" s="129"/>
    </row>
    <row r="29" spans="1:6" x14ac:dyDescent="0.3">
      <c r="A29" s="128"/>
      <c r="B29" s="128"/>
      <c r="C29" s="31" t="s">
        <v>38</v>
      </c>
      <c r="D29" s="32">
        <v>2</v>
      </c>
      <c r="E29" s="33">
        <v>1224000</v>
      </c>
      <c r="F29" s="127" t="s">
        <v>46</v>
      </c>
    </row>
    <row r="30" spans="1:6" ht="37.5" x14ac:dyDescent="0.3">
      <c r="A30" s="128"/>
      <c r="B30" s="128"/>
      <c r="C30" s="31" t="s">
        <v>39</v>
      </c>
      <c r="D30" s="32">
        <v>13</v>
      </c>
      <c r="E30" s="33">
        <v>45317.38</v>
      </c>
      <c r="F30" s="128"/>
    </row>
    <row r="31" spans="1:6" x14ac:dyDescent="0.3">
      <c r="A31" s="128"/>
      <c r="B31" s="128"/>
      <c r="C31" s="31" t="s">
        <v>40</v>
      </c>
      <c r="D31" s="32">
        <v>0</v>
      </c>
      <c r="E31" s="33">
        <v>0</v>
      </c>
      <c r="F31" s="128"/>
    </row>
    <row r="32" spans="1:6" x14ac:dyDescent="0.3">
      <c r="A32" s="128"/>
      <c r="B32" s="128"/>
      <c r="C32" s="31" t="s">
        <v>41</v>
      </c>
      <c r="D32" s="32">
        <v>64</v>
      </c>
      <c r="E32" s="33">
        <v>6051959.69197</v>
      </c>
      <c r="F32" s="128"/>
    </row>
    <row r="33" spans="1:6" x14ac:dyDescent="0.3">
      <c r="A33" s="128"/>
      <c r="B33" s="128"/>
      <c r="C33" s="98" t="s">
        <v>13</v>
      </c>
      <c r="D33" s="34">
        <f>SUM(D29:D32)</f>
        <v>79</v>
      </c>
      <c r="E33" s="14">
        <f>SUM(E29:E32)</f>
        <v>7321277.0719699999</v>
      </c>
      <c r="F33" s="129"/>
    </row>
    <row r="34" spans="1:6" x14ac:dyDescent="0.3">
      <c r="A34" s="128"/>
      <c r="B34" s="128"/>
      <c r="C34" s="31" t="s">
        <v>38</v>
      </c>
      <c r="D34" s="32">
        <v>5</v>
      </c>
      <c r="E34" s="33">
        <v>218423.99841999999</v>
      </c>
      <c r="F34" s="127" t="s">
        <v>42</v>
      </c>
    </row>
    <row r="35" spans="1:6" ht="37.5" x14ac:dyDescent="0.3">
      <c r="A35" s="128"/>
      <c r="B35" s="128"/>
      <c r="C35" s="31" t="s">
        <v>39</v>
      </c>
      <c r="D35" s="32">
        <v>1</v>
      </c>
      <c r="E35" s="33">
        <v>7600</v>
      </c>
      <c r="F35" s="128"/>
    </row>
    <row r="36" spans="1:6" x14ac:dyDescent="0.3">
      <c r="A36" s="128"/>
      <c r="B36" s="128"/>
      <c r="C36" s="31" t="s">
        <v>40</v>
      </c>
      <c r="D36" s="32">
        <v>0</v>
      </c>
      <c r="E36" s="33">
        <v>0</v>
      </c>
      <c r="F36" s="128"/>
    </row>
    <row r="37" spans="1:6" x14ac:dyDescent="0.3">
      <c r="A37" s="128"/>
      <c r="B37" s="128"/>
      <c r="C37" s="31" t="s">
        <v>41</v>
      </c>
      <c r="D37" s="32">
        <v>0</v>
      </c>
      <c r="E37" s="33">
        <v>0</v>
      </c>
      <c r="F37" s="128"/>
    </row>
    <row r="38" spans="1:6" x14ac:dyDescent="0.3">
      <c r="A38" s="128"/>
      <c r="B38" s="128"/>
      <c r="C38" s="98" t="s">
        <v>13</v>
      </c>
      <c r="D38" s="34">
        <f>SUM(D34:D37)</f>
        <v>6</v>
      </c>
      <c r="E38" s="14">
        <f>SUM(E34:E37)</f>
        <v>226023.99841999999</v>
      </c>
      <c r="F38" s="128"/>
    </row>
    <row r="39" spans="1:6" x14ac:dyDescent="0.3">
      <c r="A39" s="129"/>
      <c r="B39" s="129"/>
      <c r="C39" s="98" t="s">
        <v>43</v>
      </c>
      <c r="D39" s="34">
        <f>D28+D33+D38</f>
        <v>91</v>
      </c>
      <c r="E39" s="14">
        <f>E28+E33+E38</f>
        <v>7644569.8703899998</v>
      </c>
      <c r="F39" s="30" t="s">
        <v>44</v>
      </c>
    </row>
    <row r="40" spans="1:6" x14ac:dyDescent="0.3">
      <c r="A40" s="127">
        <v>3</v>
      </c>
      <c r="B40" s="127" t="s">
        <v>134</v>
      </c>
      <c r="C40" s="31" t="s">
        <v>38</v>
      </c>
      <c r="D40" s="32">
        <v>6</v>
      </c>
      <c r="E40" s="33">
        <v>426000</v>
      </c>
      <c r="F40" s="127" t="s">
        <v>45</v>
      </c>
    </row>
    <row r="41" spans="1:6" ht="37.5" x14ac:dyDescent="0.3">
      <c r="A41" s="128"/>
      <c r="B41" s="128"/>
      <c r="C41" s="31" t="s">
        <v>39</v>
      </c>
      <c r="D41" s="32">
        <v>0</v>
      </c>
      <c r="E41" s="33">
        <v>0</v>
      </c>
      <c r="F41" s="128"/>
    </row>
    <row r="42" spans="1:6" x14ac:dyDescent="0.3">
      <c r="A42" s="128"/>
      <c r="B42" s="128"/>
      <c r="C42" s="31" t="s">
        <v>40</v>
      </c>
      <c r="D42" s="32">
        <v>0</v>
      </c>
      <c r="E42" s="33">
        <v>0</v>
      </c>
      <c r="F42" s="128"/>
    </row>
    <row r="43" spans="1:6" x14ac:dyDescent="0.3">
      <c r="A43" s="128"/>
      <c r="B43" s="128"/>
      <c r="C43" s="31" t="s">
        <v>41</v>
      </c>
      <c r="D43" s="32">
        <v>5</v>
      </c>
      <c r="E43" s="33">
        <v>49825.656060000001</v>
      </c>
      <c r="F43" s="128"/>
    </row>
    <row r="44" spans="1:6" x14ac:dyDescent="0.3">
      <c r="A44" s="128"/>
      <c r="B44" s="128"/>
      <c r="C44" s="98" t="s">
        <v>13</v>
      </c>
      <c r="D44" s="34">
        <f>SUM(D40:D43)</f>
        <v>11</v>
      </c>
      <c r="E44" s="14">
        <f>SUM(E40:E43)</f>
        <v>475825.65606000001</v>
      </c>
      <c r="F44" s="129"/>
    </row>
    <row r="45" spans="1:6" x14ac:dyDescent="0.3">
      <c r="A45" s="128"/>
      <c r="B45" s="128"/>
      <c r="C45" s="31" t="s">
        <v>38</v>
      </c>
      <c r="D45" s="32">
        <v>0</v>
      </c>
      <c r="E45" s="33">
        <v>0</v>
      </c>
      <c r="F45" s="127" t="s">
        <v>46</v>
      </c>
    </row>
    <row r="46" spans="1:6" ht="37.5" x14ac:dyDescent="0.3">
      <c r="A46" s="128"/>
      <c r="B46" s="128"/>
      <c r="C46" s="31" t="s">
        <v>39</v>
      </c>
      <c r="D46" s="32">
        <v>6</v>
      </c>
      <c r="E46" s="33">
        <v>33710.6</v>
      </c>
      <c r="F46" s="128"/>
    </row>
    <row r="47" spans="1:6" x14ac:dyDescent="0.3">
      <c r="A47" s="128"/>
      <c r="B47" s="128"/>
      <c r="C47" s="31" t="s">
        <v>40</v>
      </c>
      <c r="D47" s="32">
        <v>0</v>
      </c>
      <c r="E47" s="33">
        <v>0</v>
      </c>
      <c r="F47" s="128"/>
    </row>
    <row r="48" spans="1:6" x14ac:dyDescent="0.3">
      <c r="A48" s="128"/>
      <c r="B48" s="128"/>
      <c r="C48" s="31" t="s">
        <v>41</v>
      </c>
      <c r="D48" s="32">
        <v>26</v>
      </c>
      <c r="E48" s="33">
        <v>933097.18599999999</v>
      </c>
      <c r="F48" s="128"/>
    </row>
    <row r="49" spans="1:6" x14ac:dyDescent="0.3">
      <c r="A49" s="128"/>
      <c r="B49" s="128"/>
      <c r="C49" s="98" t="s">
        <v>13</v>
      </c>
      <c r="D49" s="34">
        <f>SUM(D45:D48)</f>
        <v>32</v>
      </c>
      <c r="E49" s="14">
        <f>SUM(E45:E48)</f>
        <v>966807.78599999996</v>
      </c>
      <c r="F49" s="129"/>
    </row>
    <row r="50" spans="1:6" x14ac:dyDescent="0.3">
      <c r="A50" s="128"/>
      <c r="B50" s="128"/>
      <c r="C50" s="31" t="s">
        <v>38</v>
      </c>
      <c r="D50" s="32">
        <v>0</v>
      </c>
      <c r="E50" s="33">
        <v>0</v>
      </c>
      <c r="F50" s="127" t="s">
        <v>42</v>
      </c>
    </row>
    <row r="51" spans="1:6" ht="37.5" x14ac:dyDescent="0.3">
      <c r="A51" s="128"/>
      <c r="B51" s="128"/>
      <c r="C51" s="31" t="s">
        <v>39</v>
      </c>
      <c r="D51" s="32">
        <v>2</v>
      </c>
      <c r="E51" s="33">
        <v>3940.8</v>
      </c>
      <c r="F51" s="128"/>
    </row>
    <row r="52" spans="1:6" x14ac:dyDescent="0.3">
      <c r="A52" s="128"/>
      <c r="B52" s="128"/>
      <c r="C52" s="31" t="s">
        <v>40</v>
      </c>
      <c r="D52" s="32">
        <v>0</v>
      </c>
      <c r="E52" s="33">
        <v>0</v>
      </c>
      <c r="F52" s="128"/>
    </row>
    <row r="53" spans="1:6" x14ac:dyDescent="0.3">
      <c r="A53" s="128"/>
      <c r="B53" s="128"/>
      <c r="C53" s="31" t="s">
        <v>41</v>
      </c>
      <c r="D53" s="32">
        <v>0</v>
      </c>
      <c r="E53" s="33">
        <v>0</v>
      </c>
      <c r="F53" s="128"/>
    </row>
    <row r="54" spans="1:6" x14ac:dyDescent="0.3">
      <c r="A54" s="128"/>
      <c r="B54" s="128"/>
      <c r="C54" s="98" t="s">
        <v>13</v>
      </c>
      <c r="D54" s="34">
        <f>SUM(D50:D53)</f>
        <v>2</v>
      </c>
      <c r="E54" s="14">
        <f>SUM(E50:E53)</f>
        <v>3940.8</v>
      </c>
      <c r="F54" s="128"/>
    </row>
    <row r="55" spans="1:6" x14ac:dyDescent="0.3">
      <c r="A55" s="129"/>
      <c r="B55" s="129"/>
      <c r="C55" s="98" t="s">
        <v>43</v>
      </c>
      <c r="D55" s="34">
        <f>D44+D49+D54</f>
        <v>45</v>
      </c>
      <c r="E55" s="14">
        <f>E44+E49+E54</f>
        <v>1446574.2420600001</v>
      </c>
      <c r="F55" s="30" t="s">
        <v>44</v>
      </c>
    </row>
    <row r="56" spans="1:6" x14ac:dyDescent="0.3">
      <c r="A56" s="127">
        <v>4</v>
      </c>
      <c r="B56" s="127" t="s">
        <v>144</v>
      </c>
      <c r="C56" s="31" t="s">
        <v>38</v>
      </c>
      <c r="D56" s="32">
        <v>1</v>
      </c>
      <c r="E56" s="33">
        <v>411840</v>
      </c>
      <c r="F56" s="127" t="s">
        <v>45</v>
      </c>
    </row>
    <row r="57" spans="1:6" ht="37.5" x14ac:dyDescent="0.3">
      <c r="A57" s="128"/>
      <c r="B57" s="128"/>
      <c r="C57" s="31" t="s">
        <v>39</v>
      </c>
      <c r="D57" s="32">
        <v>11</v>
      </c>
      <c r="E57" s="33">
        <v>58599.021999999997</v>
      </c>
      <c r="F57" s="128"/>
    </row>
    <row r="58" spans="1:6" x14ac:dyDescent="0.3">
      <c r="A58" s="128"/>
      <c r="B58" s="128"/>
      <c r="C58" s="31" t="s">
        <v>40</v>
      </c>
      <c r="D58" s="32">
        <v>0</v>
      </c>
      <c r="E58" s="33">
        <v>0</v>
      </c>
      <c r="F58" s="128"/>
    </row>
    <row r="59" spans="1:6" x14ac:dyDescent="0.3">
      <c r="A59" s="128"/>
      <c r="B59" s="128"/>
      <c r="C59" s="31" t="s">
        <v>41</v>
      </c>
      <c r="D59" s="32">
        <v>9</v>
      </c>
      <c r="E59" s="33">
        <v>235547.00589999999</v>
      </c>
      <c r="F59" s="128"/>
    </row>
    <row r="60" spans="1:6" x14ac:dyDescent="0.3">
      <c r="A60" s="128"/>
      <c r="B60" s="128"/>
      <c r="C60" s="98" t="s">
        <v>13</v>
      </c>
      <c r="D60" s="34">
        <f>SUM(D57:D59)</f>
        <v>20</v>
      </c>
      <c r="E60" s="14">
        <f>SUM(E56:E59)</f>
        <v>705986.02789999999</v>
      </c>
      <c r="F60" s="129"/>
    </row>
    <row r="61" spans="1:6" x14ac:dyDescent="0.3">
      <c r="A61" s="128"/>
      <c r="B61" s="128"/>
      <c r="C61" s="31" t="s">
        <v>38</v>
      </c>
      <c r="D61" s="32">
        <v>0</v>
      </c>
      <c r="E61" s="33">
        <v>0</v>
      </c>
      <c r="F61" s="127" t="s">
        <v>46</v>
      </c>
    </row>
    <row r="62" spans="1:6" ht="37.5" x14ac:dyDescent="0.3">
      <c r="A62" s="128"/>
      <c r="B62" s="128"/>
      <c r="C62" s="31" t="s">
        <v>39</v>
      </c>
      <c r="D62" s="32">
        <v>0</v>
      </c>
      <c r="E62" s="33">
        <v>0</v>
      </c>
      <c r="F62" s="128"/>
    </row>
    <row r="63" spans="1:6" x14ac:dyDescent="0.3">
      <c r="A63" s="128"/>
      <c r="B63" s="128"/>
      <c r="C63" s="31" t="s">
        <v>40</v>
      </c>
      <c r="D63" s="32">
        <v>0</v>
      </c>
      <c r="E63" s="33">
        <v>0</v>
      </c>
      <c r="F63" s="128"/>
    </row>
    <row r="64" spans="1:6" x14ac:dyDescent="0.3">
      <c r="A64" s="128"/>
      <c r="B64" s="128"/>
      <c r="C64" s="31" t="s">
        <v>41</v>
      </c>
      <c r="D64" s="32">
        <v>10</v>
      </c>
      <c r="E64" s="33">
        <v>1818279.0771600001</v>
      </c>
      <c r="F64" s="128"/>
    </row>
    <row r="65" spans="1:6" x14ac:dyDescent="0.3">
      <c r="A65" s="128"/>
      <c r="B65" s="128"/>
      <c r="C65" s="98" t="s">
        <v>13</v>
      </c>
      <c r="D65" s="34">
        <f>SUM(D61:D64)</f>
        <v>10</v>
      </c>
      <c r="E65" s="14">
        <f>SUM(E61:E64)</f>
        <v>1818279.0771600001</v>
      </c>
      <c r="F65" s="129"/>
    </row>
    <row r="66" spans="1:6" x14ac:dyDescent="0.3">
      <c r="A66" s="128"/>
      <c r="B66" s="128"/>
      <c r="C66" s="31" t="s">
        <v>38</v>
      </c>
      <c r="D66" s="32">
        <v>0</v>
      </c>
      <c r="E66" s="33">
        <v>0</v>
      </c>
      <c r="F66" s="127" t="s">
        <v>42</v>
      </c>
    </row>
    <row r="67" spans="1:6" ht="37.5" x14ac:dyDescent="0.3">
      <c r="A67" s="128"/>
      <c r="B67" s="128"/>
      <c r="C67" s="31" t="s">
        <v>39</v>
      </c>
      <c r="D67" s="32">
        <v>0</v>
      </c>
      <c r="E67" s="33">
        <v>0</v>
      </c>
      <c r="F67" s="128"/>
    </row>
    <row r="68" spans="1:6" x14ac:dyDescent="0.3">
      <c r="A68" s="128"/>
      <c r="B68" s="128"/>
      <c r="C68" s="31" t="s">
        <v>40</v>
      </c>
      <c r="D68" s="32">
        <v>0</v>
      </c>
      <c r="E68" s="33">
        <v>0</v>
      </c>
      <c r="F68" s="128"/>
    </row>
    <row r="69" spans="1:6" x14ac:dyDescent="0.3">
      <c r="A69" s="128"/>
      <c r="B69" s="128"/>
      <c r="C69" s="31" t="s">
        <v>41</v>
      </c>
      <c r="D69" s="32">
        <v>3</v>
      </c>
      <c r="E69" s="33">
        <v>38916.114999999998</v>
      </c>
      <c r="F69" s="128"/>
    </row>
    <row r="70" spans="1:6" x14ac:dyDescent="0.3">
      <c r="A70" s="128"/>
      <c r="B70" s="128"/>
      <c r="C70" s="98" t="s">
        <v>13</v>
      </c>
      <c r="D70" s="34">
        <f>SUM(D66:D69)</f>
        <v>3</v>
      </c>
      <c r="E70" s="14">
        <f>SUM(E66:E69)</f>
        <v>38916.114999999998</v>
      </c>
      <c r="F70" s="128"/>
    </row>
    <row r="71" spans="1:6" x14ac:dyDescent="0.3">
      <c r="A71" s="129"/>
      <c r="B71" s="129"/>
      <c r="C71" s="98" t="s">
        <v>43</v>
      </c>
      <c r="D71" s="34">
        <f>D60+D65+D70</f>
        <v>33</v>
      </c>
      <c r="E71" s="14">
        <f>E60+E65+E70</f>
        <v>2563181.2200600002</v>
      </c>
      <c r="F71" s="30" t="s">
        <v>44</v>
      </c>
    </row>
  </sheetData>
  <mergeCells count="27">
    <mergeCell ref="A24:A39"/>
    <mergeCell ref="B24:B39"/>
    <mergeCell ref="F24:F28"/>
    <mergeCell ref="F29:F33"/>
    <mergeCell ref="F34:F38"/>
    <mergeCell ref="A3:F3"/>
    <mergeCell ref="A4:F4"/>
    <mergeCell ref="F8:F12"/>
    <mergeCell ref="F13:F17"/>
    <mergeCell ref="A6:A7"/>
    <mergeCell ref="B6:B7"/>
    <mergeCell ref="C6:C7"/>
    <mergeCell ref="D6:E6"/>
    <mergeCell ref="F6:F7"/>
    <mergeCell ref="B8:B23"/>
    <mergeCell ref="A8:A23"/>
    <mergeCell ref="F18:F22"/>
    <mergeCell ref="A56:A71"/>
    <mergeCell ref="B56:B71"/>
    <mergeCell ref="F56:F60"/>
    <mergeCell ref="F61:F65"/>
    <mergeCell ref="F66:F70"/>
    <mergeCell ref="A40:A55"/>
    <mergeCell ref="B40:B55"/>
    <mergeCell ref="F40:F44"/>
    <mergeCell ref="F45:F49"/>
    <mergeCell ref="F50:F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15B3-8D60-4A5C-A279-2232E0BF41DA}">
  <dimension ref="A1:O68"/>
  <sheetViews>
    <sheetView zoomScale="85" zoomScaleNormal="85" workbookViewId="0">
      <selection activeCell="H64" sqref="H64"/>
    </sheetView>
  </sheetViews>
  <sheetFormatPr defaultRowHeight="15" x14ac:dyDescent="0.25"/>
  <cols>
    <col min="1" max="1" width="6.7109375" style="96" customWidth="1"/>
    <col min="2" max="2" width="14.42578125" style="96" customWidth="1"/>
    <col min="3" max="3" width="19.42578125" style="96" customWidth="1"/>
    <col min="4" max="4" width="15.140625" style="96" customWidth="1"/>
    <col min="5" max="5" width="9.140625" style="96" customWidth="1"/>
    <col min="6" max="6" width="12.7109375" style="96" customWidth="1"/>
    <col min="7" max="14" width="20" style="96" customWidth="1"/>
    <col min="15" max="15" width="21.7109375" style="96" bestFit="1" customWidth="1"/>
    <col min="16" max="16384" width="9.140625" style="96"/>
  </cols>
  <sheetData>
    <row r="1" spans="1:15" x14ac:dyDescent="0.25">
      <c r="O1" s="96" t="s">
        <v>159</v>
      </c>
    </row>
    <row r="2" spans="1:15" x14ac:dyDescent="0.25">
      <c r="A2" s="138" t="s">
        <v>707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5" x14ac:dyDescent="0.25">
      <c r="A3" s="138" t="s">
        <v>10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</row>
    <row r="5" spans="1:15" ht="45" customHeight="1" x14ac:dyDescent="0.25">
      <c r="A5" s="84" t="s">
        <v>106</v>
      </c>
      <c r="B5" s="85" t="s">
        <v>214</v>
      </c>
      <c r="C5" s="84" t="s">
        <v>287</v>
      </c>
      <c r="D5" s="84" t="s">
        <v>216</v>
      </c>
      <c r="E5" s="139" t="s">
        <v>217</v>
      </c>
      <c r="F5" s="140"/>
      <c r="G5" s="84" t="s">
        <v>147</v>
      </c>
      <c r="H5" s="84" t="s">
        <v>218</v>
      </c>
      <c r="I5" s="139" t="s">
        <v>219</v>
      </c>
      <c r="J5" s="140"/>
      <c r="K5" s="84" t="s">
        <v>220</v>
      </c>
      <c r="L5" s="84" t="s">
        <v>288</v>
      </c>
      <c r="M5" s="139" t="s">
        <v>130</v>
      </c>
      <c r="N5" s="141"/>
      <c r="O5" s="84" t="s">
        <v>289</v>
      </c>
    </row>
    <row r="6" spans="1:15" x14ac:dyDescent="0.25">
      <c r="A6" s="84">
        <v>1</v>
      </c>
      <c r="B6" s="84">
        <v>2</v>
      </c>
      <c r="C6" s="84">
        <v>3</v>
      </c>
      <c r="D6" s="84">
        <v>4</v>
      </c>
      <c r="E6" s="139">
        <v>5</v>
      </c>
      <c r="F6" s="141"/>
      <c r="G6" s="84">
        <v>6</v>
      </c>
      <c r="H6" s="84">
        <v>7</v>
      </c>
      <c r="I6" s="142">
        <v>8</v>
      </c>
      <c r="J6" s="143"/>
      <c r="K6" s="84">
        <v>9</v>
      </c>
      <c r="L6" s="84">
        <v>10</v>
      </c>
      <c r="M6" s="142">
        <v>11</v>
      </c>
      <c r="N6" s="143"/>
      <c r="O6" s="84">
        <v>12</v>
      </c>
    </row>
    <row r="7" spans="1:15" s="189" customFormat="1" ht="150" x14ac:dyDescent="0.25">
      <c r="A7" s="114">
        <v>1</v>
      </c>
      <c r="B7" s="186">
        <v>201122696</v>
      </c>
      <c r="C7" s="187" t="s">
        <v>715</v>
      </c>
      <c r="D7" s="187" t="s">
        <v>357</v>
      </c>
      <c r="E7" s="187" t="s">
        <v>227</v>
      </c>
      <c r="F7" s="187" t="s">
        <v>452</v>
      </c>
      <c r="G7" s="187" t="s">
        <v>716</v>
      </c>
      <c r="H7" s="187" t="s">
        <v>257</v>
      </c>
      <c r="I7" s="187" t="s">
        <v>371</v>
      </c>
      <c r="J7" s="187" t="s">
        <v>372</v>
      </c>
      <c r="K7" s="187">
        <v>10</v>
      </c>
      <c r="L7" s="187" t="s">
        <v>361</v>
      </c>
      <c r="M7" s="187" t="s">
        <v>717</v>
      </c>
      <c r="N7" s="187" t="s">
        <v>718</v>
      </c>
      <c r="O7" s="188">
        <v>2785169.9</v>
      </c>
    </row>
    <row r="8" spans="1:15" s="189" customFormat="1" ht="90" x14ac:dyDescent="0.25">
      <c r="A8" s="114">
        <f>+A7+1</f>
        <v>2</v>
      </c>
      <c r="B8" s="190"/>
      <c r="C8" s="187" t="s">
        <v>719</v>
      </c>
      <c r="D8" s="187" t="s">
        <v>542</v>
      </c>
      <c r="E8" s="187" t="s">
        <v>247</v>
      </c>
      <c r="F8" s="187" t="s">
        <v>720</v>
      </c>
      <c r="G8" s="187" t="s">
        <v>721</v>
      </c>
      <c r="H8" s="102" t="s">
        <v>229</v>
      </c>
      <c r="I8" s="187" t="s">
        <v>722</v>
      </c>
      <c r="J8" s="187" t="s">
        <v>723</v>
      </c>
      <c r="K8" s="187">
        <v>8</v>
      </c>
      <c r="L8" s="187" t="s">
        <v>547</v>
      </c>
      <c r="M8" s="187" t="s">
        <v>724</v>
      </c>
      <c r="N8" s="187" t="s">
        <v>718</v>
      </c>
      <c r="O8" s="188">
        <v>172200000</v>
      </c>
    </row>
    <row r="9" spans="1:15" s="189" customFormat="1" ht="90" x14ac:dyDescent="0.25">
      <c r="A9" s="114">
        <f t="shared" ref="A9:A67" si="0">+A8+1</f>
        <v>3</v>
      </c>
      <c r="B9" s="190"/>
      <c r="C9" s="187" t="s">
        <v>725</v>
      </c>
      <c r="D9" s="187" t="s">
        <v>344</v>
      </c>
      <c r="E9" s="187" t="s">
        <v>726</v>
      </c>
      <c r="F9" s="187" t="s">
        <v>452</v>
      </c>
      <c r="G9" s="187" t="s">
        <v>727</v>
      </c>
      <c r="H9" s="102" t="s">
        <v>229</v>
      </c>
      <c r="I9" s="187" t="s">
        <v>728</v>
      </c>
      <c r="J9" s="187" t="s">
        <v>729</v>
      </c>
      <c r="K9" s="187">
        <v>365</v>
      </c>
      <c r="L9" s="187" t="s">
        <v>158</v>
      </c>
      <c r="M9" s="187" t="s">
        <v>316</v>
      </c>
      <c r="N9" s="187" t="s">
        <v>730</v>
      </c>
      <c r="O9" s="188">
        <v>2000000</v>
      </c>
    </row>
    <row r="10" spans="1:15" s="189" customFormat="1" ht="90" x14ac:dyDescent="0.25">
      <c r="A10" s="114">
        <f t="shared" si="0"/>
        <v>4</v>
      </c>
      <c r="B10" s="190"/>
      <c r="C10" s="187" t="s">
        <v>731</v>
      </c>
      <c r="D10" s="187" t="s">
        <v>399</v>
      </c>
      <c r="E10" s="187" t="s">
        <v>227</v>
      </c>
      <c r="F10" s="187" t="s">
        <v>452</v>
      </c>
      <c r="G10" s="187" t="s">
        <v>732</v>
      </c>
      <c r="H10" s="187" t="s">
        <v>257</v>
      </c>
      <c r="I10" s="187" t="s">
        <v>401</v>
      </c>
      <c r="J10" s="187">
        <v>531225346</v>
      </c>
      <c r="K10" s="187">
        <v>30</v>
      </c>
      <c r="L10" s="187" t="s">
        <v>157</v>
      </c>
      <c r="M10" s="187" t="s">
        <v>733</v>
      </c>
      <c r="N10" s="187" t="s">
        <v>730</v>
      </c>
      <c r="O10" s="188">
        <v>8786400</v>
      </c>
    </row>
    <row r="11" spans="1:15" s="189" customFormat="1" ht="90" x14ac:dyDescent="0.25">
      <c r="A11" s="114">
        <f t="shared" si="0"/>
        <v>5</v>
      </c>
      <c r="B11" s="190"/>
      <c r="C11" s="187" t="s">
        <v>734</v>
      </c>
      <c r="D11" s="187" t="s">
        <v>280</v>
      </c>
      <c r="E11" s="187" t="s">
        <v>261</v>
      </c>
      <c r="F11" s="187" t="s">
        <v>452</v>
      </c>
      <c r="G11" s="187" t="s">
        <v>735</v>
      </c>
      <c r="H11" s="187" t="s">
        <v>257</v>
      </c>
      <c r="I11" s="187" t="s">
        <v>736</v>
      </c>
      <c r="J11" s="187" t="s">
        <v>737</v>
      </c>
      <c r="K11" s="187">
        <v>365</v>
      </c>
      <c r="L11" s="187" t="s">
        <v>738</v>
      </c>
      <c r="M11" s="187" t="s">
        <v>739</v>
      </c>
      <c r="N11" s="187" t="s">
        <v>740</v>
      </c>
      <c r="O11" s="188">
        <v>10247660</v>
      </c>
    </row>
    <row r="12" spans="1:15" s="189" customFormat="1" ht="135" x14ac:dyDescent="0.25">
      <c r="A12" s="114">
        <f t="shared" si="0"/>
        <v>6</v>
      </c>
      <c r="B12" s="190"/>
      <c r="C12" s="187" t="s">
        <v>741</v>
      </c>
      <c r="D12" s="187" t="s">
        <v>435</v>
      </c>
      <c r="E12" s="187" t="s">
        <v>227</v>
      </c>
      <c r="F12" s="187" t="s">
        <v>452</v>
      </c>
      <c r="G12" s="187" t="s">
        <v>742</v>
      </c>
      <c r="H12" s="102" t="s">
        <v>229</v>
      </c>
      <c r="I12" s="187" t="s">
        <v>743</v>
      </c>
      <c r="J12" s="187" t="s">
        <v>744</v>
      </c>
      <c r="K12" s="187">
        <v>365</v>
      </c>
      <c r="L12" s="187" t="s">
        <v>158</v>
      </c>
      <c r="M12" s="187" t="s">
        <v>316</v>
      </c>
      <c r="N12" s="187" t="s">
        <v>745</v>
      </c>
      <c r="O12" s="188">
        <v>6990000</v>
      </c>
    </row>
    <row r="13" spans="1:15" s="189" customFormat="1" ht="150" x14ac:dyDescent="0.25">
      <c r="A13" s="114">
        <f t="shared" si="0"/>
        <v>7</v>
      </c>
      <c r="B13" s="190"/>
      <c r="C13" s="187" t="s">
        <v>483</v>
      </c>
      <c r="D13" s="187" t="s">
        <v>357</v>
      </c>
      <c r="E13" s="187" t="s">
        <v>227</v>
      </c>
      <c r="F13" s="187" t="s">
        <v>495</v>
      </c>
      <c r="G13" s="187" t="s">
        <v>746</v>
      </c>
      <c r="H13" s="187" t="s">
        <v>257</v>
      </c>
      <c r="I13" s="187" t="s">
        <v>485</v>
      </c>
      <c r="J13" s="187" t="s">
        <v>486</v>
      </c>
      <c r="K13" s="187">
        <v>180</v>
      </c>
      <c r="L13" s="187" t="s">
        <v>361</v>
      </c>
      <c r="M13" s="187" t="s">
        <v>560</v>
      </c>
      <c r="N13" s="187" t="s">
        <v>747</v>
      </c>
      <c r="O13" s="188">
        <v>57037776</v>
      </c>
    </row>
    <row r="14" spans="1:15" s="189" customFormat="1" ht="195" x14ac:dyDescent="0.25">
      <c r="A14" s="114">
        <f t="shared" si="0"/>
        <v>8</v>
      </c>
      <c r="B14" s="190"/>
      <c r="C14" s="187" t="s">
        <v>748</v>
      </c>
      <c r="D14" s="187" t="s">
        <v>237</v>
      </c>
      <c r="E14" s="187" t="s">
        <v>227</v>
      </c>
      <c r="F14" s="187" t="s">
        <v>452</v>
      </c>
      <c r="G14" s="187" t="s">
        <v>749</v>
      </c>
      <c r="H14" s="187" t="s">
        <v>257</v>
      </c>
      <c r="I14" s="187" t="s">
        <v>750</v>
      </c>
      <c r="J14" s="187" t="s">
        <v>751</v>
      </c>
      <c r="K14" s="187">
        <v>15</v>
      </c>
      <c r="L14" s="187" t="s">
        <v>153</v>
      </c>
      <c r="M14" s="187" t="s">
        <v>752</v>
      </c>
      <c r="N14" s="187" t="s">
        <v>753</v>
      </c>
      <c r="O14" s="188">
        <v>83590000</v>
      </c>
    </row>
    <row r="15" spans="1:15" s="189" customFormat="1" ht="195" x14ac:dyDescent="0.25">
      <c r="A15" s="114">
        <f t="shared" si="0"/>
        <v>9</v>
      </c>
      <c r="B15" s="190"/>
      <c r="C15" s="187" t="s">
        <v>754</v>
      </c>
      <c r="D15" s="187" t="s">
        <v>237</v>
      </c>
      <c r="E15" s="187" t="s">
        <v>726</v>
      </c>
      <c r="F15" s="187" t="s">
        <v>755</v>
      </c>
      <c r="G15" s="187" t="s">
        <v>756</v>
      </c>
      <c r="H15" s="187" t="s">
        <v>257</v>
      </c>
      <c r="I15" s="187" t="s">
        <v>757</v>
      </c>
      <c r="J15" s="187" t="s">
        <v>758</v>
      </c>
      <c r="K15" s="187">
        <v>365</v>
      </c>
      <c r="L15" s="187" t="s">
        <v>153</v>
      </c>
      <c r="M15" s="187" t="s">
        <v>759</v>
      </c>
      <c r="N15" s="187" t="s">
        <v>760</v>
      </c>
      <c r="O15" s="188">
        <v>4500000</v>
      </c>
    </row>
    <row r="16" spans="1:15" s="189" customFormat="1" ht="150" x14ac:dyDescent="0.25">
      <c r="A16" s="114">
        <f t="shared" si="0"/>
        <v>10</v>
      </c>
      <c r="B16" s="190"/>
      <c r="C16" s="187" t="s">
        <v>483</v>
      </c>
      <c r="D16" s="187" t="s">
        <v>357</v>
      </c>
      <c r="E16" s="187" t="s">
        <v>227</v>
      </c>
      <c r="F16" s="187" t="s">
        <v>515</v>
      </c>
      <c r="G16" s="187" t="s">
        <v>761</v>
      </c>
      <c r="H16" s="102" t="s">
        <v>229</v>
      </c>
      <c r="I16" s="187" t="s">
        <v>375</v>
      </c>
      <c r="J16" s="187" t="s">
        <v>376</v>
      </c>
      <c r="K16" s="187">
        <v>92</v>
      </c>
      <c r="L16" s="187" t="s">
        <v>361</v>
      </c>
      <c r="M16" s="187" t="s">
        <v>762</v>
      </c>
      <c r="N16" s="187" t="s">
        <v>763</v>
      </c>
      <c r="O16" s="188">
        <v>42353512</v>
      </c>
    </row>
    <row r="17" spans="1:15" s="99" customFormat="1" ht="105" x14ac:dyDescent="0.25">
      <c r="A17" s="114">
        <f t="shared" si="0"/>
        <v>11</v>
      </c>
      <c r="B17" s="144">
        <v>201122696</v>
      </c>
      <c r="C17" s="70" t="s">
        <v>466</v>
      </c>
      <c r="D17" s="70" t="s">
        <v>399</v>
      </c>
      <c r="E17" s="70" t="s">
        <v>227</v>
      </c>
      <c r="F17" s="70" t="s">
        <v>452</v>
      </c>
      <c r="G17" s="70" t="s">
        <v>467</v>
      </c>
      <c r="H17" s="70" t="s">
        <v>257</v>
      </c>
      <c r="I17" s="70" t="s">
        <v>468</v>
      </c>
      <c r="J17" s="70" t="s">
        <v>469</v>
      </c>
      <c r="K17" s="70">
        <v>10</v>
      </c>
      <c r="L17" s="70" t="s">
        <v>157</v>
      </c>
      <c r="M17" s="70" t="s">
        <v>470</v>
      </c>
      <c r="N17" s="100" t="s">
        <v>471</v>
      </c>
      <c r="O17" s="101">
        <v>6763800</v>
      </c>
    </row>
    <row r="18" spans="1:15" s="99" customFormat="1" ht="135" x14ac:dyDescent="0.25">
      <c r="A18" s="114">
        <f t="shared" si="0"/>
        <v>12</v>
      </c>
      <c r="B18" s="145"/>
      <c r="C18" s="70" t="s">
        <v>472</v>
      </c>
      <c r="D18" s="70" t="s">
        <v>350</v>
      </c>
      <c r="E18" s="70" t="s">
        <v>247</v>
      </c>
      <c r="F18" s="70" t="s">
        <v>473</v>
      </c>
      <c r="G18" s="70" t="s">
        <v>474</v>
      </c>
      <c r="H18" s="102" t="s">
        <v>229</v>
      </c>
      <c r="I18" s="70" t="s">
        <v>352</v>
      </c>
      <c r="J18" s="70" t="s">
        <v>353</v>
      </c>
      <c r="K18" s="70">
        <v>7</v>
      </c>
      <c r="L18" s="70" t="s">
        <v>395</v>
      </c>
      <c r="M18" s="70" t="s">
        <v>475</v>
      </c>
      <c r="N18" s="100" t="s">
        <v>476</v>
      </c>
      <c r="O18" s="101">
        <v>22565088</v>
      </c>
    </row>
    <row r="19" spans="1:15" s="99" customFormat="1" ht="195" x14ac:dyDescent="0.25">
      <c r="A19" s="114">
        <f t="shared" si="0"/>
        <v>13</v>
      </c>
      <c r="B19" s="145"/>
      <c r="C19" s="70" t="s">
        <v>477</v>
      </c>
      <c r="D19" s="70" t="s">
        <v>237</v>
      </c>
      <c r="E19" s="70" t="s">
        <v>227</v>
      </c>
      <c r="F19" s="70" t="s">
        <v>452</v>
      </c>
      <c r="G19" s="70" t="s">
        <v>478</v>
      </c>
      <c r="H19" s="102" t="s">
        <v>229</v>
      </c>
      <c r="I19" s="70" t="s">
        <v>479</v>
      </c>
      <c r="J19" s="70" t="s">
        <v>480</v>
      </c>
      <c r="K19" s="70">
        <v>10</v>
      </c>
      <c r="L19" s="70" t="s">
        <v>153</v>
      </c>
      <c r="M19" s="70" t="s">
        <v>481</v>
      </c>
      <c r="N19" s="100" t="s">
        <v>482</v>
      </c>
      <c r="O19" s="101">
        <v>740925</v>
      </c>
    </row>
    <row r="20" spans="1:15" s="99" customFormat="1" ht="150" x14ac:dyDescent="0.25">
      <c r="A20" s="114">
        <f t="shared" si="0"/>
        <v>14</v>
      </c>
      <c r="B20" s="145"/>
      <c r="C20" s="70" t="s">
        <v>483</v>
      </c>
      <c r="D20" s="70" t="s">
        <v>357</v>
      </c>
      <c r="E20" s="70" t="s">
        <v>227</v>
      </c>
      <c r="F20" s="70" t="s">
        <v>452</v>
      </c>
      <c r="G20" s="70" t="s">
        <v>484</v>
      </c>
      <c r="H20" s="102" t="s">
        <v>229</v>
      </c>
      <c r="I20" s="70" t="s">
        <v>485</v>
      </c>
      <c r="J20" s="70" t="s">
        <v>486</v>
      </c>
      <c r="K20" s="70">
        <v>99</v>
      </c>
      <c r="L20" s="70" t="s">
        <v>361</v>
      </c>
      <c r="M20" s="70" t="s">
        <v>487</v>
      </c>
      <c r="N20" s="100" t="s">
        <v>488</v>
      </c>
      <c r="O20" s="101">
        <v>51461965</v>
      </c>
    </row>
    <row r="21" spans="1:15" s="99" customFormat="1" ht="195" x14ac:dyDescent="0.25">
      <c r="A21" s="114">
        <f t="shared" si="0"/>
        <v>15</v>
      </c>
      <c r="B21" s="145"/>
      <c r="C21" s="70" t="s">
        <v>489</v>
      </c>
      <c r="D21" s="70" t="s">
        <v>237</v>
      </c>
      <c r="E21" s="70" t="s">
        <v>227</v>
      </c>
      <c r="F21" s="70" t="s">
        <v>452</v>
      </c>
      <c r="G21" s="70" t="s">
        <v>490</v>
      </c>
      <c r="H21" s="102" t="s">
        <v>229</v>
      </c>
      <c r="I21" s="70" t="s">
        <v>491</v>
      </c>
      <c r="J21" s="70" t="s">
        <v>492</v>
      </c>
      <c r="K21" s="70">
        <v>30</v>
      </c>
      <c r="L21" s="70" t="s">
        <v>153</v>
      </c>
      <c r="M21" s="70" t="s">
        <v>493</v>
      </c>
      <c r="N21" s="100" t="s">
        <v>482</v>
      </c>
      <c r="O21" s="101">
        <v>10082190</v>
      </c>
    </row>
    <row r="22" spans="1:15" s="99" customFormat="1" ht="90" x14ac:dyDescent="0.25">
      <c r="A22" s="114">
        <f t="shared" si="0"/>
        <v>16</v>
      </c>
      <c r="B22" s="145"/>
      <c r="C22" s="70" t="s">
        <v>494</v>
      </c>
      <c r="D22" s="70" t="s">
        <v>331</v>
      </c>
      <c r="E22" s="70" t="s">
        <v>247</v>
      </c>
      <c r="F22" s="70" t="s">
        <v>495</v>
      </c>
      <c r="G22" s="70" t="s">
        <v>496</v>
      </c>
      <c r="H22" s="102" t="s">
        <v>229</v>
      </c>
      <c r="I22" s="70" t="s">
        <v>333</v>
      </c>
      <c r="J22" s="70" t="s">
        <v>334</v>
      </c>
      <c r="K22" s="70">
        <v>10</v>
      </c>
      <c r="L22" s="70" t="s">
        <v>395</v>
      </c>
      <c r="M22" s="70" t="s">
        <v>497</v>
      </c>
      <c r="N22" s="100" t="s">
        <v>498</v>
      </c>
      <c r="O22" s="101">
        <v>8350000</v>
      </c>
    </row>
    <row r="23" spans="1:15" s="99" customFormat="1" ht="135" x14ac:dyDescent="0.25">
      <c r="A23" s="114">
        <f t="shared" si="0"/>
        <v>17</v>
      </c>
      <c r="B23" s="145"/>
      <c r="C23" s="70" t="s">
        <v>472</v>
      </c>
      <c r="D23" s="70" t="s">
        <v>350</v>
      </c>
      <c r="E23" s="70" t="s">
        <v>247</v>
      </c>
      <c r="F23" s="70" t="s">
        <v>499</v>
      </c>
      <c r="G23" s="70" t="s">
        <v>500</v>
      </c>
      <c r="H23" s="102" t="s">
        <v>229</v>
      </c>
      <c r="I23" s="70" t="s">
        <v>352</v>
      </c>
      <c r="J23" s="70" t="s">
        <v>353</v>
      </c>
      <c r="K23" s="70">
        <v>7</v>
      </c>
      <c r="L23" s="70" t="s">
        <v>395</v>
      </c>
      <c r="M23" s="70" t="s">
        <v>501</v>
      </c>
      <c r="N23" s="100" t="s">
        <v>502</v>
      </c>
      <c r="O23" s="101">
        <v>28784000</v>
      </c>
    </row>
    <row r="24" spans="1:15" s="99" customFormat="1" ht="105" x14ac:dyDescent="0.25">
      <c r="A24" s="114">
        <f t="shared" si="0"/>
        <v>18</v>
      </c>
      <c r="B24" s="145"/>
      <c r="C24" s="70" t="s">
        <v>503</v>
      </c>
      <c r="D24" s="70" t="s">
        <v>256</v>
      </c>
      <c r="E24" s="70" t="s">
        <v>364</v>
      </c>
      <c r="F24" s="70" t="s">
        <v>497</v>
      </c>
      <c r="G24" s="70" t="s">
        <v>504</v>
      </c>
      <c r="H24" s="70" t="s">
        <v>257</v>
      </c>
      <c r="I24" s="70" t="s">
        <v>366</v>
      </c>
      <c r="J24" s="70" t="s">
        <v>367</v>
      </c>
      <c r="K24" s="70">
        <v>7</v>
      </c>
      <c r="L24" s="70" t="s">
        <v>153</v>
      </c>
      <c r="M24" s="70" t="s">
        <v>505</v>
      </c>
      <c r="N24" s="100" t="s">
        <v>506</v>
      </c>
      <c r="O24" s="101">
        <v>8976000</v>
      </c>
    </row>
    <row r="25" spans="1:15" s="99" customFormat="1" ht="150" x14ac:dyDescent="0.25">
      <c r="A25" s="114">
        <f t="shared" si="0"/>
        <v>19</v>
      </c>
      <c r="B25" s="145"/>
      <c r="C25" s="70" t="s">
        <v>483</v>
      </c>
      <c r="D25" s="70" t="s">
        <v>357</v>
      </c>
      <c r="E25" s="70" t="s">
        <v>227</v>
      </c>
      <c r="F25" s="70" t="s">
        <v>452</v>
      </c>
      <c r="G25" s="70" t="s">
        <v>507</v>
      </c>
      <c r="H25" s="102" t="s">
        <v>229</v>
      </c>
      <c r="I25" s="70" t="s">
        <v>485</v>
      </c>
      <c r="J25" s="70" t="s">
        <v>486</v>
      </c>
      <c r="K25" s="70">
        <v>7</v>
      </c>
      <c r="L25" s="70" t="s">
        <v>361</v>
      </c>
      <c r="M25" s="70" t="s">
        <v>508</v>
      </c>
      <c r="N25" s="100" t="s">
        <v>509</v>
      </c>
      <c r="O25" s="101">
        <v>37693868</v>
      </c>
    </row>
    <row r="26" spans="1:15" s="99" customFormat="1" ht="90" x14ac:dyDescent="0.25">
      <c r="A26" s="114">
        <f t="shared" si="0"/>
        <v>20</v>
      </c>
      <c r="B26" s="145"/>
      <c r="C26" s="70" t="s">
        <v>466</v>
      </c>
      <c r="D26" s="70" t="s">
        <v>399</v>
      </c>
      <c r="E26" s="70" t="s">
        <v>227</v>
      </c>
      <c r="F26" s="70" t="s">
        <v>452</v>
      </c>
      <c r="G26" s="70" t="s">
        <v>510</v>
      </c>
      <c r="H26" s="102" t="s">
        <v>229</v>
      </c>
      <c r="I26" s="70" t="s">
        <v>511</v>
      </c>
      <c r="J26" s="70" t="s">
        <v>512</v>
      </c>
      <c r="K26" s="70">
        <v>15</v>
      </c>
      <c r="L26" s="70" t="s">
        <v>157</v>
      </c>
      <c r="M26" s="70" t="s">
        <v>513</v>
      </c>
      <c r="N26" s="100" t="s">
        <v>514</v>
      </c>
      <c r="O26" s="101">
        <v>21018000</v>
      </c>
    </row>
    <row r="27" spans="1:15" s="99" customFormat="1" ht="150" x14ac:dyDescent="0.25">
      <c r="A27" s="114">
        <f t="shared" si="0"/>
        <v>21</v>
      </c>
      <c r="B27" s="145"/>
      <c r="C27" s="70" t="s">
        <v>483</v>
      </c>
      <c r="D27" s="70" t="s">
        <v>357</v>
      </c>
      <c r="E27" s="70" t="s">
        <v>227</v>
      </c>
      <c r="F27" s="70" t="s">
        <v>515</v>
      </c>
      <c r="G27" s="70" t="s">
        <v>516</v>
      </c>
      <c r="H27" s="70" t="s">
        <v>257</v>
      </c>
      <c r="I27" s="70" t="s">
        <v>485</v>
      </c>
      <c r="J27" s="70" t="s">
        <v>486</v>
      </c>
      <c r="K27" s="70">
        <v>133</v>
      </c>
      <c r="L27" s="70" t="s">
        <v>361</v>
      </c>
      <c r="M27" s="70" t="s">
        <v>517</v>
      </c>
      <c r="N27" s="103" t="s">
        <v>518</v>
      </c>
      <c r="O27" s="101">
        <v>29907256</v>
      </c>
    </row>
    <row r="28" spans="1:15" s="99" customFormat="1" ht="195" x14ac:dyDescent="0.25">
      <c r="A28" s="114">
        <f t="shared" si="0"/>
        <v>22</v>
      </c>
      <c r="B28" s="145"/>
      <c r="C28" s="70" t="s">
        <v>519</v>
      </c>
      <c r="D28" s="70" t="s">
        <v>237</v>
      </c>
      <c r="E28" s="70" t="s">
        <v>227</v>
      </c>
      <c r="F28" s="70" t="s">
        <v>452</v>
      </c>
      <c r="G28" s="70" t="s">
        <v>520</v>
      </c>
      <c r="H28" s="102" t="s">
        <v>229</v>
      </c>
      <c r="I28" s="70" t="s">
        <v>491</v>
      </c>
      <c r="J28" s="70" t="s">
        <v>492</v>
      </c>
      <c r="K28" s="70">
        <v>30</v>
      </c>
      <c r="L28" s="70" t="s">
        <v>153</v>
      </c>
      <c r="M28" s="70" t="s">
        <v>521</v>
      </c>
      <c r="N28" s="100" t="s">
        <v>522</v>
      </c>
      <c r="O28" s="101">
        <v>9489120</v>
      </c>
    </row>
    <row r="29" spans="1:15" s="99" customFormat="1" ht="60" x14ac:dyDescent="0.25">
      <c r="A29" s="114">
        <f t="shared" si="0"/>
        <v>23</v>
      </c>
      <c r="B29" s="145"/>
      <c r="C29" s="104" t="s">
        <v>434</v>
      </c>
      <c r="D29" s="70" t="s">
        <v>435</v>
      </c>
      <c r="E29" s="70" t="s">
        <v>523</v>
      </c>
      <c r="F29" s="70" t="s">
        <v>524</v>
      </c>
      <c r="G29" s="70" t="s">
        <v>525</v>
      </c>
      <c r="H29" s="70"/>
      <c r="I29" s="70" t="s">
        <v>437</v>
      </c>
      <c r="J29" s="70" t="s">
        <v>438</v>
      </c>
      <c r="K29" s="70"/>
      <c r="L29" s="70" t="s">
        <v>153</v>
      </c>
      <c r="M29" s="104" t="s">
        <v>526</v>
      </c>
      <c r="N29" s="103" t="s">
        <v>527</v>
      </c>
      <c r="O29" s="101">
        <v>10000000</v>
      </c>
    </row>
    <row r="30" spans="1:15" s="99" customFormat="1" ht="105" x14ac:dyDescent="0.25">
      <c r="A30" s="114">
        <f t="shared" si="0"/>
        <v>24</v>
      </c>
      <c r="B30" s="145"/>
      <c r="C30" s="70" t="s">
        <v>503</v>
      </c>
      <c r="D30" s="70" t="s">
        <v>256</v>
      </c>
      <c r="E30" s="70" t="s">
        <v>364</v>
      </c>
      <c r="F30" s="70" t="s">
        <v>495</v>
      </c>
      <c r="G30" s="70" t="s">
        <v>528</v>
      </c>
      <c r="H30" s="70" t="s">
        <v>257</v>
      </c>
      <c r="I30" s="70" t="s">
        <v>366</v>
      </c>
      <c r="J30" s="70" t="s">
        <v>367</v>
      </c>
      <c r="K30" s="70">
        <v>7</v>
      </c>
      <c r="L30" s="70" t="s">
        <v>153</v>
      </c>
      <c r="M30" s="70" t="s">
        <v>529</v>
      </c>
      <c r="N30" s="100" t="s">
        <v>522</v>
      </c>
      <c r="O30" s="101">
        <v>816000</v>
      </c>
    </row>
    <row r="31" spans="1:15" s="99" customFormat="1" ht="195" x14ac:dyDescent="0.25">
      <c r="A31" s="114">
        <f t="shared" si="0"/>
        <v>25</v>
      </c>
      <c r="B31" s="145"/>
      <c r="C31" s="70" t="s">
        <v>530</v>
      </c>
      <c r="D31" s="70" t="s">
        <v>237</v>
      </c>
      <c r="E31" s="70" t="s">
        <v>227</v>
      </c>
      <c r="F31" s="70" t="s">
        <v>452</v>
      </c>
      <c r="G31" s="70" t="s">
        <v>531</v>
      </c>
      <c r="H31" s="102" t="s">
        <v>229</v>
      </c>
      <c r="I31" s="70" t="s">
        <v>491</v>
      </c>
      <c r="J31" s="70" t="s">
        <v>492</v>
      </c>
      <c r="K31" s="70">
        <v>35</v>
      </c>
      <c r="L31" s="70" t="s">
        <v>153</v>
      </c>
      <c r="M31" s="70" t="s">
        <v>532</v>
      </c>
      <c r="N31" s="100" t="s">
        <v>533</v>
      </c>
      <c r="O31" s="101">
        <v>55353200</v>
      </c>
    </row>
    <row r="32" spans="1:15" s="99" customFormat="1" ht="195" x14ac:dyDescent="0.25">
      <c r="A32" s="114">
        <f t="shared" si="0"/>
        <v>26</v>
      </c>
      <c r="B32" s="145"/>
      <c r="C32" s="70" t="s">
        <v>534</v>
      </c>
      <c r="D32" s="70" t="s">
        <v>237</v>
      </c>
      <c r="E32" s="70" t="s">
        <v>227</v>
      </c>
      <c r="F32" s="70" t="s">
        <v>452</v>
      </c>
      <c r="G32" s="70" t="s">
        <v>535</v>
      </c>
      <c r="H32" s="102" t="s">
        <v>229</v>
      </c>
      <c r="I32" s="70" t="s">
        <v>491</v>
      </c>
      <c r="J32" s="70" t="s">
        <v>492</v>
      </c>
      <c r="K32" s="70">
        <v>30</v>
      </c>
      <c r="L32" s="70" t="s">
        <v>153</v>
      </c>
      <c r="M32" s="70" t="s">
        <v>536</v>
      </c>
      <c r="N32" s="100" t="s">
        <v>533</v>
      </c>
      <c r="O32" s="101">
        <v>7907600</v>
      </c>
    </row>
    <row r="33" spans="1:15" s="99" customFormat="1" ht="225" x14ac:dyDescent="0.25">
      <c r="A33" s="114">
        <f t="shared" si="0"/>
        <v>27</v>
      </c>
      <c r="B33" s="145"/>
      <c r="C33" s="70" t="s">
        <v>537</v>
      </c>
      <c r="D33" s="70" t="s">
        <v>237</v>
      </c>
      <c r="E33" s="70" t="s">
        <v>227</v>
      </c>
      <c r="F33" s="70" t="s">
        <v>452</v>
      </c>
      <c r="G33" s="70" t="s">
        <v>538</v>
      </c>
      <c r="H33" s="102" t="s">
        <v>229</v>
      </c>
      <c r="I33" s="70" t="s">
        <v>491</v>
      </c>
      <c r="J33" s="70" t="s">
        <v>492</v>
      </c>
      <c r="K33" s="70">
        <v>60</v>
      </c>
      <c r="L33" s="70" t="s">
        <v>153</v>
      </c>
      <c r="M33" s="70" t="s">
        <v>539</v>
      </c>
      <c r="N33" s="100" t="s">
        <v>540</v>
      </c>
      <c r="O33" s="101">
        <v>47840980</v>
      </c>
    </row>
    <row r="34" spans="1:15" s="99" customFormat="1" ht="105" x14ac:dyDescent="0.25">
      <c r="A34" s="114">
        <f t="shared" si="0"/>
        <v>28</v>
      </c>
      <c r="B34" s="145"/>
      <c r="C34" s="70" t="s">
        <v>541</v>
      </c>
      <c r="D34" s="70" t="s">
        <v>542</v>
      </c>
      <c r="E34" s="70" t="s">
        <v>247</v>
      </c>
      <c r="F34" s="70" t="s">
        <v>543</v>
      </c>
      <c r="G34" s="70" t="s">
        <v>544</v>
      </c>
      <c r="H34" s="102" t="s">
        <v>229</v>
      </c>
      <c r="I34" s="70" t="s">
        <v>545</v>
      </c>
      <c r="J34" s="70" t="s">
        <v>546</v>
      </c>
      <c r="K34" s="70">
        <v>7</v>
      </c>
      <c r="L34" s="70" t="s">
        <v>547</v>
      </c>
      <c r="M34" s="70" t="s">
        <v>548</v>
      </c>
      <c r="N34" s="100" t="s">
        <v>549</v>
      </c>
      <c r="O34" s="101">
        <v>4200000</v>
      </c>
    </row>
    <row r="35" spans="1:15" s="99" customFormat="1" ht="409.5" x14ac:dyDescent="0.25">
      <c r="A35" s="114">
        <f t="shared" si="0"/>
        <v>29</v>
      </c>
      <c r="B35" s="145"/>
      <c r="C35" s="70" t="s">
        <v>550</v>
      </c>
      <c r="D35" s="70" t="s">
        <v>551</v>
      </c>
      <c r="E35" s="70" t="s">
        <v>227</v>
      </c>
      <c r="F35" s="70" t="s">
        <v>452</v>
      </c>
      <c r="G35" s="70" t="s">
        <v>552</v>
      </c>
      <c r="H35" s="102" t="s">
        <v>229</v>
      </c>
      <c r="I35" s="70" t="s">
        <v>553</v>
      </c>
      <c r="J35" s="70" t="s">
        <v>554</v>
      </c>
      <c r="K35" s="70">
        <v>10</v>
      </c>
      <c r="L35" s="70" t="s">
        <v>154</v>
      </c>
      <c r="M35" s="70" t="s">
        <v>555</v>
      </c>
      <c r="N35" s="100" t="s">
        <v>556</v>
      </c>
      <c r="O35" s="101">
        <v>8150000</v>
      </c>
    </row>
    <row r="36" spans="1:15" s="99" customFormat="1" ht="210" x14ac:dyDescent="0.25">
      <c r="A36" s="114">
        <f t="shared" si="0"/>
        <v>30</v>
      </c>
      <c r="B36" s="145"/>
      <c r="C36" s="70" t="s">
        <v>557</v>
      </c>
      <c r="D36" s="70" t="s">
        <v>558</v>
      </c>
      <c r="E36" s="70" t="s">
        <v>559</v>
      </c>
      <c r="F36" s="70" t="s">
        <v>560</v>
      </c>
      <c r="G36" s="70" t="s">
        <v>561</v>
      </c>
      <c r="H36" s="102" t="s">
        <v>229</v>
      </c>
      <c r="I36" s="70" t="s">
        <v>562</v>
      </c>
      <c r="J36" s="70" t="s">
        <v>563</v>
      </c>
      <c r="K36" s="70">
        <v>184</v>
      </c>
      <c r="L36" s="70" t="s">
        <v>564</v>
      </c>
      <c r="M36" s="70" t="s">
        <v>565</v>
      </c>
      <c r="N36" s="100" t="s">
        <v>566</v>
      </c>
      <c r="O36" s="101">
        <v>45000000</v>
      </c>
    </row>
    <row r="37" spans="1:15" s="99" customFormat="1" ht="180" x14ac:dyDescent="0.25">
      <c r="A37" s="114">
        <f t="shared" si="0"/>
        <v>31</v>
      </c>
      <c r="B37" s="145"/>
      <c r="C37" s="70" t="s">
        <v>567</v>
      </c>
      <c r="D37" s="70" t="s">
        <v>408</v>
      </c>
      <c r="E37" s="70" t="s">
        <v>227</v>
      </c>
      <c r="F37" s="70" t="s">
        <v>452</v>
      </c>
      <c r="G37" s="70" t="s">
        <v>568</v>
      </c>
      <c r="H37" s="70" t="s">
        <v>257</v>
      </c>
      <c r="I37" s="70" t="s">
        <v>410</v>
      </c>
      <c r="J37" s="70" t="s">
        <v>411</v>
      </c>
      <c r="K37" s="70">
        <v>365</v>
      </c>
      <c r="L37" s="70" t="s">
        <v>412</v>
      </c>
      <c r="M37" s="70" t="s">
        <v>569</v>
      </c>
      <c r="N37" s="100" t="s">
        <v>566</v>
      </c>
      <c r="O37" s="101">
        <v>3362600.06</v>
      </c>
    </row>
    <row r="38" spans="1:15" ht="105" x14ac:dyDescent="0.25">
      <c r="A38" s="114">
        <f t="shared" si="0"/>
        <v>32</v>
      </c>
      <c r="B38" s="133">
        <v>201122696</v>
      </c>
      <c r="C38" s="86" t="s">
        <v>290</v>
      </c>
      <c r="D38" s="87" t="s">
        <v>291</v>
      </c>
      <c r="E38" s="88" t="s">
        <v>227</v>
      </c>
      <c r="F38" s="88">
        <v>12</v>
      </c>
      <c r="G38" s="87" t="s">
        <v>292</v>
      </c>
      <c r="H38" s="69" t="s">
        <v>229</v>
      </c>
      <c r="I38" s="87" t="s">
        <v>155</v>
      </c>
      <c r="J38" s="87" t="s">
        <v>293</v>
      </c>
      <c r="K38" s="87">
        <v>366</v>
      </c>
      <c r="L38" s="87" t="s">
        <v>156</v>
      </c>
      <c r="M38" s="87" t="s">
        <v>294</v>
      </c>
      <c r="N38" s="89" t="s">
        <v>295</v>
      </c>
      <c r="O38" s="90">
        <v>310439496</v>
      </c>
    </row>
    <row r="39" spans="1:15" ht="105" x14ac:dyDescent="0.25">
      <c r="A39" s="114">
        <f t="shared" si="0"/>
        <v>33</v>
      </c>
      <c r="B39" s="134"/>
      <c r="C39" s="86" t="s">
        <v>290</v>
      </c>
      <c r="D39" s="87" t="s">
        <v>291</v>
      </c>
      <c r="E39" s="87" t="s">
        <v>227</v>
      </c>
      <c r="F39" s="87">
        <v>8</v>
      </c>
      <c r="G39" s="87" t="s">
        <v>296</v>
      </c>
      <c r="H39" s="69" t="s">
        <v>229</v>
      </c>
      <c r="I39" s="87" t="s">
        <v>155</v>
      </c>
      <c r="J39" s="87" t="s">
        <v>293</v>
      </c>
      <c r="K39" s="87">
        <v>245</v>
      </c>
      <c r="L39" s="87" t="s">
        <v>156</v>
      </c>
      <c r="M39" s="87" t="s">
        <v>297</v>
      </c>
      <c r="N39" s="89" t="s">
        <v>295</v>
      </c>
      <c r="O39" s="90">
        <v>714945360</v>
      </c>
    </row>
    <row r="40" spans="1:15" ht="90" x14ac:dyDescent="0.25">
      <c r="A40" s="114">
        <f t="shared" si="0"/>
        <v>34</v>
      </c>
      <c r="B40" s="134"/>
      <c r="C40" s="86" t="s">
        <v>298</v>
      </c>
      <c r="D40" s="87" t="s">
        <v>256</v>
      </c>
      <c r="E40" s="87" t="s">
        <v>227</v>
      </c>
      <c r="F40" s="87">
        <v>1</v>
      </c>
      <c r="G40" s="87" t="s">
        <v>299</v>
      </c>
      <c r="H40" s="87" t="s">
        <v>257</v>
      </c>
      <c r="I40" s="87" t="s">
        <v>300</v>
      </c>
      <c r="J40" s="87" t="s">
        <v>301</v>
      </c>
      <c r="K40" s="87">
        <v>10</v>
      </c>
      <c r="L40" s="87" t="s">
        <v>153</v>
      </c>
      <c r="M40" s="87" t="s">
        <v>302</v>
      </c>
      <c r="N40" s="89" t="s">
        <v>303</v>
      </c>
      <c r="O40" s="90">
        <v>1800000</v>
      </c>
    </row>
    <row r="41" spans="1:15" ht="90" x14ac:dyDescent="0.25">
      <c r="A41" s="114">
        <f t="shared" si="0"/>
        <v>35</v>
      </c>
      <c r="B41" s="134"/>
      <c r="C41" s="86" t="s">
        <v>304</v>
      </c>
      <c r="D41" s="87" t="s">
        <v>305</v>
      </c>
      <c r="E41" s="87" t="s">
        <v>306</v>
      </c>
      <c r="F41" s="87">
        <v>2400</v>
      </c>
      <c r="G41" s="87" t="s">
        <v>307</v>
      </c>
      <c r="H41" s="69" t="s">
        <v>229</v>
      </c>
      <c r="I41" s="87" t="s">
        <v>308</v>
      </c>
      <c r="J41" s="87" t="s">
        <v>309</v>
      </c>
      <c r="K41" s="87">
        <v>191</v>
      </c>
      <c r="L41" s="87" t="s">
        <v>310</v>
      </c>
      <c r="M41" s="87" t="s">
        <v>311</v>
      </c>
      <c r="N41" s="89" t="s">
        <v>312</v>
      </c>
      <c r="O41" s="90">
        <v>30000000</v>
      </c>
    </row>
    <row r="42" spans="1:15" ht="105" x14ac:dyDescent="0.25">
      <c r="A42" s="114">
        <f t="shared" si="0"/>
        <v>36</v>
      </c>
      <c r="B42" s="134"/>
      <c r="C42" s="86" t="s">
        <v>313</v>
      </c>
      <c r="D42" s="87" t="s">
        <v>314</v>
      </c>
      <c r="E42" s="87" t="s">
        <v>227</v>
      </c>
      <c r="F42" s="87">
        <v>9</v>
      </c>
      <c r="G42" s="87" t="s">
        <v>315</v>
      </c>
      <c r="H42" s="69" t="s">
        <v>229</v>
      </c>
      <c r="I42" s="87" t="s">
        <v>155</v>
      </c>
      <c r="J42" s="87" t="s">
        <v>293</v>
      </c>
      <c r="K42" s="87">
        <v>366</v>
      </c>
      <c r="L42" s="87" t="s">
        <v>156</v>
      </c>
      <c r="M42" s="87" t="s">
        <v>316</v>
      </c>
      <c r="N42" s="89" t="s">
        <v>312</v>
      </c>
      <c r="O42" s="90">
        <v>4053693688.6399999</v>
      </c>
    </row>
    <row r="43" spans="1:15" ht="135" x14ac:dyDescent="0.25">
      <c r="A43" s="114">
        <f t="shared" si="0"/>
        <v>37</v>
      </c>
      <c r="B43" s="134"/>
      <c r="C43" s="86" t="s">
        <v>317</v>
      </c>
      <c r="D43" s="87" t="s">
        <v>318</v>
      </c>
      <c r="E43" s="87" t="s">
        <v>227</v>
      </c>
      <c r="F43" s="87">
        <v>50</v>
      </c>
      <c r="G43" s="87" t="s">
        <v>319</v>
      </c>
      <c r="H43" s="69" t="s">
        <v>229</v>
      </c>
      <c r="I43" s="87" t="s">
        <v>155</v>
      </c>
      <c r="J43" s="87" t="s">
        <v>293</v>
      </c>
      <c r="K43" s="87">
        <v>60</v>
      </c>
      <c r="L43" s="87" t="s">
        <v>320</v>
      </c>
      <c r="M43" s="87" t="s">
        <v>321</v>
      </c>
      <c r="N43" s="89" t="s">
        <v>322</v>
      </c>
      <c r="O43" s="90">
        <v>210201600</v>
      </c>
    </row>
    <row r="44" spans="1:15" ht="150" x14ac:dyDescent="0.25">
      <c r="A44" s="114">
        <f t="shared" si="0"/>
        <v>38</v>
      </c>
      <c r="B44" s="134"/>
      <c r="C44" s="86" t="s">
        <v>323</v>
      </c>
      <c r="D44" s="87" t="s">
        <v>324</v>
      </c>
      <c r="E44" s="87" t="s">
        <v>227</v>
      </c>
      <c r="F44" s="87">
        <v>11</v>
      </c>
      <c r="G44" s="87" t="s">
        <v>325</v>
      </c>
      <c r="H44" s="69" t="s">
        <v>229</v>
      </c>
      <c r="I44" s="87" t="s">
        <v>326</v>
      </c>
      <c r="J44" s="87" t="s">
        <v>327</v>
      </c>
      <c r="K44" s="87">
        <v>60</v>
      </c>
      <c r="L44" s="87" t="s">
        <v>153</v>
      </c>
      <c r="M44" s="87" t="s">
        <v>328</v>
      </c>
      <c r="N44" s="89" t="s">
        <v>329</v>
      </c>
      <c r="O44" s="90">
        <v>801729.15</v>
      </c>
    </row>
    <row r="45" spans="1:15" ht="90" x14ac:dyDescent="0.25">
      <c r="A45" s="114">
        <f t="shared" si="0"/>
        <v>39</v>
      </c>
      <c r="B45" s="134"/>
      <c r="C45" s="86" t="s">
        <v>330</v>
      </c>
      <c r="D45" s="87" t="s">
        <v>331</v>
      </c>
      <c r="E45" s="87" t="s">
        <v>247</v>
      </c>
      <c r="F45" s="87">
        <v>4</v>
      </c>
      <c r="G45" s="87" t="s">
        <v>332</v>
      </c>
      <c r="H45" s="69" t="s">
        <v>229</v>
      </c>
      <c r="I45" s="87" t="s">
        <v>333</v>
      </c>
      <c r="J45" s="87" t="s">
        <v>334</v>
      </c>
      <c r="K45" s="87">
        <v>30</v>
      </c>
      <c r="L45" s="87" t="s">
        <v>335</v>
      </c>
      <c r="M45" s="87" t="s">
        <v>336</v>
      </c>
      <c r="N45" s="89" t="s">
        <v>337</v>
      </c>
      <c r="O45" s="90">
        <v>8600000</v>
      </c>
    </row>
    <row r="46" spans="1:15" ht="90" x14ac:dyDescent="0.25">
      <c r="A46" s="114">
        <f t="shared" si="0"/>
        <v>40</v>
      </c>
      <c r="B46" s="134"/>
      <c r="C46" s="86" t="s">
        <v>338</v>
      </c>
      <c r="D46" s="87" t="s">
        <v>260</v>
      </c>
      <c r="E46" s="87" t="s">
        <v>247</v>
      </c>
      <c r="F46" s="87">
        <v>150</v>
      </c>
      <c r="G46" s="87" t="s">
        <v>339</v>
      </c>
      <c r="H46" s="69" t="s">
        <v>229</v>
      </c>
      <c r="I46" s="87" t="s">
        <v>340</v>
      </c>
      <c r="J46" s="87">
        <v>31507860200026</v>
      </c>
      <c r="K46" s="87">
        <v>45</v>
      </c>
      <c r="L46" s="87" t="s">
        <v>335</v>
      </c>
      <c r="M46" s="87" t="s">
        <v>341</v>
      </c>
      <c r="N46" s="89" t="s">
        <v>342</v>
      </c>
      <c r="O46" s="90">
        <v>15000000</v>
      </c>
    </row>
    <row r="47" spans="1:15" ht="90" x14ac:dyDescent="0.25">
      <c r="A47" s="114">
        <f t="shared" si="0"/>
        <v>41</v>
      </c>
      <c r="B47" s="134"/>
      <c r="C47" s="86" t="s">
        <v>343</v>
      </c>
      <c r="D47" s="87" t="s">
        <v>344</v>
      </c>
      <c r="E47" s="87" t="s">
        <v>227</v>
      </c>
      <c r="F47" s="87">
        <v>1</v>
      </c>
      <c r="G47" s="87" t="s">
        <v>345</v>
      </c>
      <c r="H47" s="69" t="s">
        <v>229</v>
      </c>
      <c r="I47" s="87" t="s">
        <v>346</v>
      </c>
      <c r="J47" s="87" t="s">
        <v>347</v>
      </c>
      <c r="K47" s="87">
        <v>184</v>
      </c>
      <c r="L47" s="87" t="s">
        <v>158</v>
      </c>
      <c r="M47" s="87" t="s">
        <v>348</v>
      </c>
      <c r="N47" s="89" t="s">
        <v>342</v>
      </c>
      <c r="O47" s="90">
        <v>2625000</v>
      </c>
    </row>
    <row r="48" spans="1:15" ht="135" x14ac:dyDescent="0.25">
      <c r="A48" s="114">
        <f t="shared" si="0"/>
        <v>42</v>
      </c>
      <c r="B48" s="134"/>
      <c r="C48" s="86" t="s">
        <v>349</v>
      </c>
      <c r="D48" s="87" t="s">
        <v>350</v>
      </c>
      <c r="E48" s="87" t="s">
        <v>227</v>
      </c>
      <c r="F48" s="87">
        <v>200</v>
      </c>
      <c r="G48" s="87" t="s">
        <v>351</v>
      </c>
      <c r="H48" s="69" t="s">
        <v>229</v>
      </c>
      <c r="I48" s="87" t="s">
        <v>352</v>
      </c>
      <c r="J48" s="87" t="s">
        <v>353</v>
      </c>
      <c r="K48" s="87">
        <v>20</v>
      </c>
      <c r="L48" s="87" t="s">
        <v>335</v>
      </c>
      <c r="M48" s="87" t="s">
        <v>354</v>
      </c>
      <c r="N48" s="89" t="s">
        <v>355</v>
      </c>
      <c r="O48" s="90">
        <v>32704000</v>
      </c>
    </row>
    <row r="49" spans="1:15" ht="150" x14ac:dyDescent="0.25">
      <c r="A49" s="114">
        <f t="shared" si="0"/>
        <v>43</v>
      </c>
      <c r="B49" s="134"/>
      <c r="C49" s="86" t="s">
        <v>356</v>
      </c>
      <c r="D49" s="87" t="s">
        <v>357</v>
      </c>
      <c r="E49" s="87" t="s">
        <v>227</v>
      </c>
      <c r="F49" s="87">
        <v>4</v>
      </c>
      <c r="G49" s="87" t="s">
        <v>358</v>
      </c>
      <c r="H49" s="69" t="s">
        <v>229</v>
      </c>
      <c r="I49" s="87" t="s">
        <v>359</v>
      </c>
      <c r="J49" s="87" t="s">
        <v>360</v>
      </c>
      <c r="K49" s="87">
        <v>10</v>
      </c>
      <c r="L49" s="87" t="s">
        <v>361</v>
      </c>
      <c r="M49" s="87" t="s">
        <v>362</v>
      </c>
      <c r="N49" s="89" t="s">
        <v>363</v>
      </c>
      <c r="O49" s="90">
        <v>29118493</v>
      </c>
    </row>
    <row r="50" spans="1:15" ht="105" x14ac:dyDescent="0.25">
      <c r="A50" s="114">
        <f t="shared" si="0"/>
        <v>44</v>
      </c>
      <c r="B50" s="134"/>
      <c r="C50" s="86" t="s">
        <v>255</v>
      </c>
      <c r="D50" s="87" t="s">
        <v>256</v>
      </c>
      <c r="E50" s="87" t="s">
        <v>364</v>
      </c>
      <c r="F50" s="87">
        <v>2</v>
      </c>
      <c r="G50" s="87" t="s">
        <v>365</v>
      </c>
      <c r="H50" s="87" t="s">
        <v>257</v>
      </c>
      <c r="I50" s="87" t="s">
        <v>366</v>
      </c>
      <c r="J50" s="87" t="s">
        <v>367</v>
      </c>
      <c r="K50" s="87">
        <v>10</v>
      </c>
      <c r="L50" s="87" t="s">
        <v>153</v>
      </c>
      <c r="M50" s="87" t="s">
        <v>368</v>
      </c>
      <c r="N50" s="89" t="s">
        <v>369</v>
      </c>
      <c r="O50" s="90">
        <v>1088000</v>
      </c>
    </row>
    <row r="51" spans="1:15" ht="150" x14ac:dyDescent="0.25">
      <c r="A51" s="114">
        <f t="shared" si="0"/>
        <v>45</v>
      </c>
      <c r="B51" s="134"/>
      <c r="C51" s="86" t="s">
        <v>356</v>
      </c>
      <c r="D51" s="87" t="s">
        <v>357</v>
      </c>
      <c r="E51" s="87" t="s">
        <v>227</v>
      </c>
      <c r="F51" s="87">
        <v>3</v>
      </c>
      <c r="G51" s="87" t="s">
        <v>370</v>
      </c>
      <c r="H51" s="69" t="s">
        <v>229</v>
      </c>
      <c r="I51" s="87" t="s">
        <v>371</v>
      </c>
      <c r="J51" s="87" t="s">
        <v>372</v>
      </c>
      <c r="K51" s="87">
        <v>10</v>
      </c>
      <c r="L51" s="87" t="s">
        <v>361</v>
      </c>
      <c r="M51" s="87" t="s">
        <v>373</v>
      </c>
      <c r="N51" s="89" t="s">
        <v>369</v>
      </c>
      <c r="O51" s="90">
        <v>20725572.18</v>
      </c>
    </row>
    <row r="52" spans="1:15" ht="150" x14ac:dyDescent="0.25">
      <c r="A52" s="114">
        <f t="shared" si="0"/>
        <v>46</v>
      </c>
      <c r="B52" s="134"/>
      <c r="C52" s="86" t="s">
        <v>356</v>
      </c>
      <c r="D52" s="87" t="s">
        <v>357</v>
      </c>
      <c r="E52" s="87" t="s">
        <v>227</v>
      </c>
      <c r="F52" s="87">
        <v>30</v>
      </c>
      <c r="G52" s="87" t="s">
        <v>374</v>
      </c>
      <c r="H52" s="69" t="s">
        <v>229</v>
      </c>
      <c r="I52" s="87" t="s">
        <v>375</v>
      </c>
      <c r="J52" s="87" t="s">
        <v>376</v>
      </c>
      <c r="K52" s="87">
        <v>220</v>
      </c>
      <c r="L52" s="87" t="s">
        <v>361</v>
      </c>
      <c r="M52" s="87" t="s">
        <v>377</v>
      </c>
      <c r="N52" s="89" t="s">
        <v>378</v>
      </c>
      <c r="O52" s="90">
        <v>49000000</v>
      </c>
    </row>
    <row r="53" spans="1:15" ht="150" x14ac:dyDescent="0.25">
      <c r="A53" s="114">
        <f t="shared" si="0"/>
        <v>47</v>
      </c>
      <c r="B53" s="134"/>
      <c r="C53" s="86" t="s">
        <v>356</v>
      </c>
      <c r="D53" s="87" t="s">
        <v>357</v>
      </c>
      <c r="E53" s="87" t="s">
        <v>227</v>
      </c>
      <c r="F53" s="87">
        <v>2</v>
      </c>
      <c r="G53" s="87" t="s">
        <v>379</v>
      </c>
      <c r="H53" s="69" t="s">
        <v>229</v>
      </c>
      <c r="I53" s="87" t="s">
        <v>371</v>
      </c>
      <c r="J53" s="87" t="s">
        <v>372</v>
      </c>
      <c r="K53" s="87">
        <v>10</v>
      </c>
      <c r="L53" s="87" t="s">
        <v>361</v>
      </c>
      <c r="M53" s="87" t="s">
        <v>380</v>
      </c>
      <c r="N53" s="89" t="s">
        <v>381</v>
      </c>
      <c r="O53" s="90">
        <v>43397368</v>
      </c>
    </row>
    <row r="54" spans="1:15" ht="150" x14ac:dyDescent="0.25">
      <c r="A54" s="114">
        <f t="shared" si="0"/>
        <v>48</v>
      </c>
      <c r="B54" s="134"/>
      <c r="C54" s="86" t="s">
        <v>356</v>
      </c>
      <c r="D54" s="87" t="s">
        <v>357</v>
      </c>
      <c r="E54" s="87" t="s">
        <v>227</v>
      </c>
      <c r="F54" s="87">
        <v>5</v>
      </c>
      <c r="G54" s="87" t="s">
        <v>382</v>
      </c>
      <c r="H54" s="69" t="s">
        <v>229</v>
      </c>
      <c r="I54" s="87" t="s">
        <v>371</v>
      </c>
      <c r="J54" s="87" t="s">
        <v>372</v>
      </c>
      <c r="K54" s="87">
        <v>10</v>
      </c>
      <c r="L54" s="87" t="s">
        <v>361</v>
      </c>
      <c r="M54" s="87" t="s">
        <v>383</v>
      </c>
      <c r="N54" s="89" t="s">
        <v>384</v>
      </c>
      <c r="O54" s="90">
        <v>48235825</v>
      </c>
    </row>
    <row r="55" spans="1:15" ht="195" x14ac:dyDescent="0.25">
      <c r="A55" s="114">
        <f t="shared" si="0"/>
        <v>49</v>
      </c>
      <c r="B55" s="134"/>
      <c r="C55" s="86" t="s">
        <v>385</v>
      </c>
      <c r="D55" s="87" t="s">
        <v>386</v>
      </c>
      <c r="E55" s="87" t="s">
        <v>227</v>
      </c>
      <c r="F55" s="87">
        <v>7</v>
      </c>
      <c r="G55" s="87" t="s">
        <v>387</v>
      </c>
      <c r="H55" s="69" t="s">
        <v>229</v>
      </c>
      <c r="I55" s="87" t="s">
        <v>388</v>
      </c>
      <c r="J55" s="87" t="s">
        <v>389</v>
      </c>
      <c r="K55" s="87">
        <v>214</v>
      </c>
      <c r="L55" s="87" t="s">
        <v>390</v>
      </c>
      <c r="M55" s="87" t="s">
        <v>391</v>
      </c>
      <c r="N55" s="89" t="s">
        <v>392</v>
      </c>
      <c r="O55" s="90">
        <v>197835120</v>
      </c>
    </row>
    <row r="56" spans="1:15" ht="90" x14ac:dyDescent="0.25">
      <c r="A56" s="114">
        <f t="shared" si="0"/>
        <v>50</v>
      </c>
      <c r="B56" s="134"/>
      <c r="C56" s="86" t="s">
        <v>393</v>
      </c>
      <c r="D56" s="87" t="s">
        <v>280</v>
      </c>
      <c r="E56" s="87" t="s">
        <v>247</v>
      </c>
      <c r="F56" s="87">
        <v>250</v>
      </c>
      <c r="G56" s="87" t="s">
        <v>394</v>
      </c>
      <c r="H56" s="69" t="s">
        <v>229</v>
      </c>
      <c r="I56" s="87" t="s">
        <v>352</v>
      </c>
      <c r="J56" s="87" t="s">
        <v>353</v>
      </c>
      <c r="K56" s="87">
        <v>20</v>
      </c>
      <c r="L56" s="87" t="s">
        <v>395</v>
      </c>
      <c r="M56" s="87" t="s">
        <v>396</v>
      </c>
      <c r="N56" s="89" t="s">
        <v>397</v>
      </c>
      <c r="O56" s="90">
        <v>25340000</v>
      </c>
    </row>
    <row r="57" spans="1:15" ht="90" x14ac:dyDescent="0.25">
      <c r="A57" s="114">
        <f t="shared" si="0"/>
        <v>51</v>
      </c>
      <c r="B57" s="134"/>
      <c r="C57" s="86" t="s">
        <v>398</v>
      </c>
      <c r="D57" s="87" t="s">
        <v>399</v>
      </c>
      <c r="E57" s="87" t="s">
        <v>227</v>
      </c>
      <c r="F57" s="87">
        <v>2</v>
      </c>
      <c r="G57" s="87" t="s">
        <v>400</v>
      </c>
      <c r="H57" s="69" t="s">
        <v>229</v>
      </c>
      <c r="I57" s="87" t="s">
        <v>401</v>
      </c>
      <c r="J57" s="87">
        <v>30308950260044</v>
      </c>
      <c r="K57" s="87">
        <v>10</v>
      </c>
      <c r="L57" s="87" t="s">
        <v>157</v>
      </c>
      <c r="M57" s="87" t="s">
        <v>402</v>
      </c>
      <c r="N57" s="89" t="s">
        <v>397</v>
      </c>
      <c r="O57" s="90">
        <v>27296400</v>
      </c>
    </row>
    <row r="58" spans="1:15" ht="105" x14ac:dyDescent="0.25">
      <c r="A58" s="114">
        <f t="shared" si="0"/>
        <v>52</v>
      </c>
      <c r="B58" s="134"/>
      <c r="C58" s="86" t="s">
        <v>255</v>
      </c>
      <c r="D58" s="87" t="s">
        <v>256</v>
      </c>
      <c r="E58" s="87" t="s">
        <v>364</v>
      </c>
      <c r="F58" s="87">
        <v>15</v>
      </c>
      <c r="G58" s="87" t="s">
        <v>403</v>
      </c>
      <c r="H58" s="87" t="s">
        <v>257</v>
      </c>
      <c r="I58" s="87" t="s">
        <v>404</v>
      </c>
      <c r="J58" s="87" t="s">
        <v>405</v>
      </c>
      <c r="K58" s="87">
        <v>15</v>
      </c>
      <c r="L58" s="87" t="s">
        <v>153</v>
      </c>
      <c r="M58" s="87" t="s">
        <v>406</v>
      </c>
      <c r="N58" s="89" t="s">
        <v>397</v>
      </c>
      <c r="O58" s="90">
        <v>7800000</v>
      </c>
    </row>
    <row r="59" spans="1:15" ht="180" x14ac:dyDescent="0.25">
      <c r="A59" s="114">
        <f t="shared" si="0"/>
        <v>53</v>
      </c>
      <c r="B59" s="134"/>
      <c r="C59" s="86" t="s">
        <v>407</v>
      </c>
      <c r="D59" s="87" t="s">
        <v>408</v>
      </c>
      <c r="E59" s="87" t="s">
        <v>227</v>
      </c>
      <c r="F59" s="87">
        <v>11</v>
      </c>
      <c r="G59" s="87" t="s">
        <v>409</v>
      </c>
      <c r="H59" s="69" t="s">
        <v>229</v>
      </c>
      <c r="I59" s="87" t="s">
        <v>410</v>
      </c>
      <c r="J59" s="87" t="s">
        <v>411</v>
      </c>
      <c r="K59" s="87">
        <v>10</v>
      </c>
      <c r="L59" s="87" t="s">
        <v>412</v>
      </c>
      <c r="M59" s="87" t="s">
        <v>413</v>
      </c>
      <c r="N59" s="89" t="s">
        <v>414</v>
      </c>
      <c r="O59" s="90">
        <v>1848000</v>
      </c>
    </row>
    <row r="60" spans="1:15" ht="135" x14ac:dyDescent="0.25">
      <c r="A60" s="114">
        <f t="shared" si="0"/>
        <v>54</v>
      </c>
      <c r="B60" s="134"/>
      <c r="C60" s="86" t="s">
        <v>415</v>
      </c>
      <c r="D60" s="87" t="s">
        <v>350</v>
      </c>
      <c r="E60" s="87" t="s">
        <v>247</v>
      </c>
      <c r="F60" s="87">
        <v>853</v>
      </c>
      <c r="G60" s="87" t="s">
        <v>416</v>
      </c>
      <c r="H60" s="69" t="s">
        <v>229</v>
      </c>
      <c r="I60" s="87" t="s">
        <v>417</v>
      </c>
      <c r="J60" s="87" t="s">
        <v>418</v>
      </c>
      <c r="K60" s="87">
        <v>60</v>
      </c>
      <c r="L60" s="87" t="s">
        <v>419</v>
      </c>
      <c r="M60" s="87" t="s">
        <v>420</v>
      </c>
      <c r="N60" s="89" t="s">
        <v>421</v>
      </c>
      <c r="O60" s="90">
        <v>85460000</v>
      </c>
    </row>
    <row r="61" spans="1:15" ht="75" x14ac:dyDescent="0.25">
      <c r="A61" s="114">
        <f t="shared" si="0"/>
        <v>55</v>
      </c>
      <c r="B61" s="134"/>
      <c r="C61" s="86" t="s">
        <v>422</v>
      </c>
      <c r="D61" s="87" t="s">
        <v>268</v>
      </c>
      <c r="E61" s="87" t="s">
        <v>227</v>
      </c>
      <c r="F61" s="87">
        <v>1</v>
      </c>
      <c r="G61" s="87" t="s">
        <v>423</v>
      </c>
      <c r="H61" s="69" t="s">
        <v>229</v>
      </c>
      <c r="I61" s="87" t="s">
        <v>424</v>
      </c>
      <c r="J61" s="87" t="s">
        <v>425</v>
      </c>
      <c r="K61" s="87">
        <v>245</v>
      </c>
      <c r="L61" s="87" t="s">
        <v>419</v>
      </c>
      <c r="M61" s="87" t="s">
        <v>426</v>
      </c>
      <c r="N61" s="89" t="s">
        <v>427</v>
      </c>
      <c r="O61" s="90">
        <v>67200000</v>
      </c>
    </row>
    <row r="62" spans="1:15" ht="90" x14ac:dyDescent="0.25">
      <c r="A62" s="114">
        <f t="shared" si="0"/>
        <v>56</v>
      </c>
      <c r="B62" s="134"/>
      <c r="C62" s="86" t="s">
        <v>398</v>
      </c>
      <c r="D62" s="87" t="s">
        <v>399</v>
      </c>
      <c r="E62" s="87" t="s">
        <v>227</v>
      </c>
      <c r="F62" s="87">
        <v>5</v>
      </c>
      <c r="G62" s="87" t="s">
        <v>428</v>
      </c>
      <c r="H62" s="87" t="s">
        <v>257</v>
      </c>
      <c r="I62" s="87" t="s">
        <v>401</v>
      </c>
      <c r="J62" s="87">
        <v>30308950260044</v>
      </c>
      <c r="K62" s="87">
        <v>10</v>
      </c>
      <c r="L62" s="87" t="s">
        <v>157</v>
      </c>
      <c r="M62" s="87" t="s">
        <v>429</v>
      </c>
      <c r="N62" s="89" t="s">
        <v>430</v>
      </c>
      <c r="O62" s="90">
        <v>33130800</v>
      </c>
    </row>
    <row r="63" spans="1:15" ht="75" x14ac:dyDescent="0.25">
      <c r="A63" s="114">
        <f t="shared" si="0"/>
        <v>57</v>
      </c>
      <c r="B63" s="134"/>
      <c r="C63" s="86" t="s">
        <v>422</v>
      </c>
      <c r="D63" s="87" t="s">
        <v>268</v>
      </c>
      <c r="E63" s="87" t="s">
        <v>227</v>
      </c>
      <c r="F63" s="91">
        <v>27.3</v>
      </c>
      <c r="G63" s="87" t="s">
        <v>431</v>
      </c>
      <c r="H63" s="69" t="s">
        <v>229</v>
      </c>
      <c r="I63" s="87" t="s">
        <v>424</v>
      </c>
      <c r="J63" s="87" t="s">
        <v>425</v>
      </c>
      <c r="K63" s="87">
        <v>90</v>
      </c>
      <c r="L63" s="87" t="s">
        <v>419</v>
      </c>
      <c r="M63" s="87" t="s">
        <v>432</v>
      </c>
      <c r="N63" s="89" t="s">
        <v>433</v>
      </c>
      <c r="O63" s="90">
        <v>21799998.420000002</v>
      </c>
    </row>
    <row r="64" spans="1:15" ht="60" x14ac:dyDescent="0.25">
      <c r="A64" s="114">
        <f t="shared" si="0"/>
        <v>58</v>
      </c>
      <c r="B64" s="134"/>
      <c r="C64" s="86" t="s">
        <v>434</v>
      </c>
      <c r="D64" s="87" t="s">
        <v>435</v>
      </c>
      <c r="E64" s="87" t="s">
        <v>247</v>
      </c>
      <c r="F64" s="87">
        <v>600</v>
      </c>
      <c r="G64" s="87" t="s">
        <v>436</v>
      </c>
      <c r="H64" s="69" t="s">
        <v>229</v>
      </c>
      <c r="I64" s="87" t="s">
        <v>437</v>
      </c>
      <c r="J64" s="87" t="s">
        <v>438</v>
      </c>
      <c r="K64" s="87">
        <v>245</v>
      </c>
      <c r="L64" s="87" t="s">
        <v>153</v>
      </c>
      <c r="M64" s="87" t="s">
        <v>439</v>
      </c>
      <c r="N64" s="89" t="s">
        <v>440</v>
      </c>
      <c r="O64" s="90">
        <v>6000000</v>
      </c>
    </row>
    <row r="65" spans="1:15" ht="105" x14ac:dyDescent="0.25">
      <c r="A65" s="114">
        <f t="shared" si="0"/>
        <v>59</v>
      </c>
      <c r="B65" s="134"/>
      <c r="C65" s="86" t="s">
        <v>441</v>
      </c>
      <c r="D65" s="87" t="s">
        <v>442</v>
      </c>
      <c r="E65" s="87" t="s">
        <v>227</v>
      </c>
      <c r="F65" s="91">
        <v>44.4</v>
      </c>
      <c r="G65" s="87" t="s">
        <v>443</v>
      </c>
      <c r="H65" s="69" t="s">
        <v>229</v>
      </c>
      <c r="I65" s="87" t="s">
        <v>444</v>
      </c>
      <c r="J65" s="87" t="s">
        <v>445</v>
      </c>
      <c r="K65" s="87">
        <v>30</v>
      </c>
      <c r="L65" s="87" t="s">
        <v>154</v>
      </c>
      <c r="M65" s="87" t="s">
        <v>446</v>
      </c>
      <c r="N65" s="89" t="s">
        <v>447</v>
      </c>
      <c r="O65" s="90">
        <v>7459200</v>
      </c>
    </row>
    <row r="66" spans="1:15" ht="90" x14ac:dyDescent="0.25">
      <c r="A66" s="114">
        <f t="shared" si="0"/>
        <v>60</v>
      </c>
      <c r="B66" s="134"/>
      <c r="C66" s="86" t="s">
        <v>448</v>
      </c>
      <c r="D66" s="87" t="s">
        <v>291</v>
      </c>
      <c r="E66" s="87" t="s">
        <v>227</v>
      </c>
      <c r="F66" s="87">
        <v>12</v>
      </c>
      <c r="G66" s="87" t="s">
        <v>449</v>
      </c>
      <c r="H66" s="69" t="s">
        <v>229</v>
      </c>
      <c r="I66" s="87" t="s">
        <v>450</v>
      </c>
      <c r="J66" s="87" t="s">
        <v>451</v>
      </c>
      <c r="K66" s="87">
        <v>366</v>
      </c>
      <c r="L66" s="87" t="s">
        <v>156</v>
      </c>
      <c r="M66" s="87" t="s">
        <v>452</v>
      </c>
      <c r="N66" s="89" t="s">
        <v>453</v>
      </c>
      <c r="O66" s="90">
        <v>54000000</v>
      </c>
    </row>
    <row r="67" spans="1:15" ht="90" x14ac:dyDescent="0.25">
      <c r="A67" s="114">
        <f t="shared" si="0"/>
        <v>61</v>
      </c>
      <c r="B67" s="134"/>
      <c r="C67" s="92" t="s">
        <v>398</v>
      </c>
      <c r="D67" s="93" t="s">
        <v>399</v>
      </c>
      <c r="E67" s="93" t="s">
        <v>227</v>
      </c>
      <c r="F67" s="93">
        <v>1</v>
      </c>
      <c r="G67" s="93" t="s">
        <v>454</v>
      </c>
      <c r="H67" s="94" t="s">
        <v>229</v>
      </c>
      <c r="I67" s="93" t="s">
        <v>455</v>
      </c>
      <c r="J67" s="93" t="s">
        <v>456</v>
      </c>
      <c r="K67" s="93">
        <v>10</v>
      </c>
      <c r="L67" s="93" t="s">
        <v>157</v>
      </c>
      <c r="M67" s="93" t="s">
        <v>457</v>
      </c>
      <c r="N67" s="95" t="s">
        <v>458</v>
      </c>
      <c r="O67" s="90">
        <v>28124600</v>
      </c>
    </row>
    <row r="68" spans="1:15" ht="24" customHeight="1" x14ac:dyDescent="0.25">
      <c r="A68" s="135" t="s">
        <v>286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7"/>
      <c r="O68" s="191">
        <f>SUM(O7:O67)</f>
        <v>6944623360.3500004</v>
      </c>
    </row>
  </sheetData>
  <mergeCells count="12">
    <mergeCell ref="B38:B67"/>
    <mergeCell ref="A68:N68"/>
    <mergeCell ref="A2:O2"/>
    <mergeCell ref="A3:O3"/>
    <mergeCell ref="E5:F5"/>
    <mergeCell ref="I5:J5"/>
    <mergeCell ref="M5:N5"/>
    <mergeCell ref="E6:F6"/>
    <mergeCell ref="I6:J6"/>
    <mergeCell ref="M6:N6"/>
    <mergeCell ref="B17:B37"/>
    <mergeCell ref="B7:B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2E3B-BC8D-412D-AC67-375B7D6F9F33}">
  <dimension ref="A3:O112"/>
  <sheetViews>
    <sheetView view="pageBreakPreview" zoomScale="70" zoomScaleNormal="100" zoomScaleSheetLayoutView="70" workbookViewId="0">
      <pane ySplit="5" topLeftCell="A73" activePane="bottomLeft" state="frozen"/>
      <selection activeCell="F9" sqref="F9"/>
      <selection pane="bottomLeft" activeCell="F79" sqref="F79"/>
    </sheetView>
  </sheetViews>
  <sheetFormatPr defaultRowHeight="15.75" x14ac:dyDescent="0.25"/>
  <cols>
    <col min="1" max="1" width="6.7109375" style="60" customWidth="1"/>
    <col min="2" max="2" width="10.85546875" style="60" customWidth="1"/>
    <col min="3" max="3" width="13.28515625" style="60" customWidth="1"/>
    <col min="4" max="4" width="20.7109375" style="60" customWidth="1"/>
    <col min="5" max="5" width="26.28515625" style="60" bestFit="1" customWidth="1"/>
    <col min="6" max="6" width="26.85546875" style="60" customWidth="1"/>
    <col min="7" max="7" width="15.5703125" style="60" customWidth="1"/>
    <col min="8" max="8" width="15" style="60" customWidth="1"/>
    <col min="9" max="9" width="23.5703125" style="60" customWidth="1"/>
    <col min="10" max="10" width="22.5703125" style="60" customWidth="1"/>
    <col min="11" max="11" width="24.28515625" style="60" customWidth="1"/>
    <col min="12" max="12" width="15.5703125" style="60" customWidth="1"/>
    <col min="13" max="13" width="23.85546875" style="60" customWidth="1"/>
    <col min="14" max="14" width="16.7109375" style="119" bestFit="1" customWidth="1"/>
    <col min="15" max="16384" width="9.140625" style="60"/>
  </cols>
  <sheetData>
    <row r="3" spans="1:14" s="38" customFormat="1" ht="79.5" customHeight="1" x14ac:dyDescent="0.3">
      <c r="A3" s="146" t="s">
        <v>708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s="38" customFormat="1" ht="19.5" thickBot="1" x14ac:dyDescent="0.35">
      <c r="H4" s="38" t="s">
        <v>161</v>
      </c>
      <c r="J4" s="39"/>
      <c r="N4" s="117" t="s">
        <v>162</v>
      </c>
    </row>
    <row r="5" spans="1:14" s="44" customFormat="1" ht="111" thickBot="1" x14ac:dyDescent="0.3">
      <c r="A5" s="40" t="s">
        <v>106</v>
      </c>
      <c r="B5" s="41" t="s">
        <v>163</v>
      </c>
      <c r="C5" s="41" t="s">
        <v>164</v>
      </c>
      <c r="D5" s="41" t="s">
        <v>165</v>
      </c>
      <c r="E5" s="41" t="s">
        <v>55</v>
      </c>
      <c r="F5" s="41" t="s">
        <v>166</v>
      </c>
      <c r="G5" s="41" t="s">
        <v>167</v>
      </c>
      <c r="H5" s="41" t="s">
        <v>168</v>
      </c>
      <c r="I5" s="41" t="s">
        <v>169</v>
      </c>
      <c r="J5" s="42" t="s">
        <v>170</v>
      </c>
      <c r="K5" s="41" t="s">
        <v>171</v>
      </c>
      <c r="L5" s="41" t="s">
        <v>172</v>
      </c>
      <c r="M5" s="41" t="s">
        <v>173</v>
      </c>
      <c r="N5" s="43" t="s">
        <v>174</v>
      </c>
    </row>
    <row r="6" spans="1:14" s="52" customFormat="1" ht="126" x14ac:dyDescent="0.25">
      <c r="A6" s="45">
        <v>1</v>
      </c>
      <c r="B6" s="46" t="s">
        <v>175</v>
      </c>
      <c r="C6" s="45">
        <v>4299990</v>
      </c>
      <c r="D6" s="45" t="s">
        <v>176</v>
      </c>
      <c r="E6" s="47">
        <f t="shared" ref="E6:E54" si="0">+J6</f>
        <v>4942700000</v>
      </c>
      <c r="F6" s="48" t="s">
        <v>177</v>
      </c>
      <c r="G6" s="46" t="s">
        <v>178</v>
      </c>
      <c r="H6" s="46">
        <v>1</v>
      </c>
      <c r="I6" s="49">
        <v>4942700000</v>
      </c>
      <c r="J6" s="47">
        <f t="shared" ref="J6:J54" si="1">+I6*H6</f>
        <v>4942700000</v>
      </c>
      <c r="K6" s="46" t="s">
        <v>179</v>
      </c>
      <c r="L6" s="50" t="s">
        <v>180</v>
      </c>
      <c r="M6" s="51" t="s">
        <v>181</v>
      </c>
      <c r="N6" s="46">
        <v>65.5</v>
      </c>
    </row>
    <row r="7" spans="1:14" s="52" customFormat="1" ht="126" x14ac:dyDescent="0.25">
      <c r="A7" s="53">
        <f>+A6+1</f>
        <v>2</v>
      </c>
      <c r="B7" s="54" t="s">
        <v>175</v>
      </c>
      <c r="C7" s="53">
        <v>4299990</v>
      </c>
      <c r="D7" s="53" t="s">
        <v>176</v>
      </c>
      <c r="E7" s="55">
        <f t="shared" si="0"/>
        <v>2605250000</v>
      </c>
      <c r="F7" s="56" t="s">
        <v>177</v>
      </c>
      <c r="G7" s="54" t="s">
        <v>178</v>
      </c>
      <c r="H7" s="54">
        <v>1</v>
      </c>
      <c r="I7" s="57">
        <v>2605250000</v>
      </c>
      <c r="J7" s="55">
        <f t="shared" si="1"/>
        <v>2605250000</v>
      </c>
      <c r="K7" s="54" t="s">
        <v>179</v>
      </c>
      <c r="L7" s="58" t="s">
        <v>180</v>
      </c>
      <c r="M7" s="59" t="s">
        <v>182</v>
      </c>
      <c r="N7" s="54">
        <v>51</v>
      </c>
    </row>
    <row r="8" spans="1:14" s="52" customFormat="1" ht="126" x14ac:dyDescent="0.25">
      <c r="A8" s="53">
        <f t="shared" ref="A8:A71" si="2">+A7+1</f>
        <v>3</v>
      </c>
      <c r="B8" s="54" t="s">
        <v>175</v>
      </c>
      <c r="C8" s="53">
        <v>4299990</v>
      </c>
      <c r="D8" s="53" t="s">
        <v>176</v>
      </c>
      <c r="E8" s="55">
        <f t="shared" si="0"/>
        <v>94500000</v>
      </c>
      <c r="F8" s="56" t="s">
        <v>177</v>
      </c>
      <c r="G8" s="54" t="s">
        <v>178</v>
      </c>
      <c r="H8" s="54">
        <v>1</v>
      </c>
      <c r="I8" s="57">
        <v>94500000</v>
      </c>
      <c r="J8" s="55">
        <f t="shared" si="1"/>
        <v>94500000</v>
      </c>
      <c r="K8" s="54" t="s">
        <v>179</v>
      </c>
      <c r="L8" s="58" t="s">
        <v>180</v>
      </c>
      <c r="M8" s="59" t="s">
        <v>182</v>
      </c>
      <c r="N8" s="54">
        <v>55</v>
      </c>
    </row>
    <row r="9" spans="1:14" s="52" customFormat="1" ht="126" x14ac:dyDescent="0.25">
      <c r="A9" s="53">
        <f t="shared" si="2"/>
        <v>4</v>
      </c>
      <c r="B9" s="54" t="s">
        <v>175</v>
      </c>
      <c r="C9" s="53">
        <v>4299990</v>
      </c>
      <c r="D9" s="53" t="s">
        <v>176</v>
      </c>
      <c r="E9" s="55">
        <f t="shared" si="0"/>
        <v>342000000</v>
      </c>
      <c r="F9" s="56" t="s">
        <v>177</v>
      </c>
      <c r="G9" s="54" t="s">
        <v>178</v>
      </c>
      <c r="H9" s="54">
        <v>1</v>
      </c>
      <c r="I9" s="57">
        <v>342000000</v>
      </c>
      <c r="J9" s="55">
        <f t="shared" si="1"/>
        <v>342000000</v>
      </c>
      <c r="K9" s="54" t="s">
        <v>179</v>
      </c>
      <c r="L9" s="58" t="s">
        <v>180</v>
      </c>
      <c r="M9" s="59" t="s">
        <v>182</v>
      </c>
      <c r="N9" s="54">
        <v>100</v>
      </c>
    </row>
    <row r="10" spans="1:14" s="52" customFormat="1" ht="126" x14ac:dyDescent="0.25">
      <c r="A10" s="53">
        <f t="shared" si="2"/>
        <v>5</v>
      </c>
      <c r="B10" s="54" t="s">
        <v>183</v>
      </c>
      <c r="C10" s="53">
        <v>4299990</v>
      </c>
      <c r="D10" s="53" t="s">
        <v>176</v>
      </c>
      <c r="E10" s="55">
        <f t="shared" si="0"/>
        <v>1624982870</v>
      </c>
      <c r="F10" s="56" t="s">
        <v>177</v>
      </c>
      <c r="G10" s="54" t="s">
        <v>178</v>
      </c>
      <c r="H10" s="54">
        <v>1</v>
      </c>
      <c r="I10" s="57">
        <v>1624982870</v>
      </c>
      <c r="J10" s="55">
        <f t="shared" si="1"/>
        <v>1624982870</v>
      </c>
      <c r="K10" s="54" t="s">
        <v>179</v>
      </c>
      <c r="L10" s="58" t="s">
        <v>180</v>
      </c>
      <c r="M10" s="59" t="s">
        <v>184</v>
      </c>
      <c r="N10" s="54">
        <v>88.7</v>
      </c>
    </row>
    <row r="11" spans="1:14" s="52" customFormat="1" ht="126" x14ac:dyDescent="0.25">
      <c r="A11" s="53">
        <f t="shared" si="2"/>
        <v>6</v>
      </c>
      <c r="B11" s="54" t="s">
        <v>183</v>
      </c>
      <c r="C11" s="53">
        <v>4299990</v>
      </c>
      <c r="D11" s="53" t="s">
        <v>176</v>
      </c>
      <c r="E11" s="55">
        <f t="shared" si="0"/>
        <v>3394086975</v>
      </c>
      <c r="F11" s="56" t="s">
        <v>177</v>
      </c>
      <c r="G11" s="54" t="s">
        <v>178</v>
      </c>
      <c r="H11" s="54">
        <v>1</v>
      </c>
      <c r="I11" s="57">
        <v>3394086975</v>
      </c>
      <c r="J11" s="55">
        <f t="shared" si="1"/>
        <v>3394086975</v>
      </c>
      <c r="K11" s="54" t="s">
        <v>179</v>
      </c>
      <c r="L11" s="58" t="s">
        <v>180</v>
      </c>
      <c r="M11" s="59" t="s">
        <v>184</v>
      </c>
      <c r="N11" s="54">
        <v>53</v>
      </c>
    </row>
    <row r="12" spans="1:14" s="52" customFormat="1" ht="126" x14ac:dyDescent="0.25">
      <c r="A12" s="53">
        <f t="shared" si="2"/>
        <v>7</v>
      </c>
      <c r="B12" s="54" t="s">
        <v>183</v>
      </c>
      <c r="C12" s="53">
        <v>4299990</v>
      </c>
      <c r="D12" s="53" t="s">
        <v>176</v>
      </c>
      <c r="E12" s="55">
        <f t="shared" si="0"/>
        <v>3156176329.5999999</v>
      </c>
      <c r="F12" s="56" t="s">
        <v>177</v>
      </c>
      <c r="G12" s="54" t="s">
        <v>178</v>
      </c>
      <c r="H12" s="54">
        <v>1</v>
      </c>
      <c r="I12" s="57">
        <v>3156176329.5999999</v>
      </c>
      <c r="J12" s="55">
        <f t="shared" si="1"/>
        <v>3156176329.5999999</v>
      </c>
      <c r="K12" s="54" t="s">
        <v>179</v>
      </c>
      <c r="L12" s="58" t="s">
        <v>180</v>
      </c>
      <c r="M12" s="59" t="s">
        <v>184</v>
      </c>
      <c r="N12" s="54">
        <v>42</v>
      </c>
    </row>
    <row r="13" spans="1:14" s="52" customFormat="1" ht="126" x14ac:dyDescent="0.25">
      <c r="A13" s="53">
        <f t="shared" si="2"/>
        <v>8</v>
      </c>
      <c r="B13" s="54" t="s">
        <v>183</v>
      </c>
      <c r="C13" s="53">
        <v>4299990</v>
      </c>
      <c r="D13" s="53" t="s">
        <v>176</v>
      </c>
      <c r="E13" s="55">
        <f t="shared" si="0"/>
        <v>544901913.04999995</v>
      </c>
      <c r="F13" s="56" t="s">
        <v>177</v>
      </c>
      <c r="G13" s="54" t="s">
        <v>178</v>
      </c>
      <c r="H13" s="54">
        <v>1</v>
      </c>
      <c r="I13" s="57">
        <v>544901913.04999995</v>
      </c>
      <c r="J13" s="55">
        <f t="shared" si="1"/>
        <v>544901913.04999995</v>
      </c>
      <c r="K13" s="54" t="s">
        <v>179</v>
      </c>
      <c r="L13" s="58" t="s">
        <v>180</v>
      </c>
      <c r="M13" s="59" t="s">
        <v>185</v>
      </c>
      <c r="N13" s="54">
        <v>30</v>
      </c>
    </row>
    <row r="14" spans="1:14" s="52" customFormat="1" ht="126" x14ac:dyDescent="0.25">
      <c r="A14" s="53">
        <f t="shared" si="2"/>
        <v>9</v>
      </c>
      <c r="B14" s="54" t="s">
        <v>183</v>
      </c>
      <c r="C14" s="53">
        <v>4299990</v>
      </c>
      <c r="D14" s="53" t="s">
        <v>176</v>
      </c>
      <c r="E14" s="55">
        <f t="shared" si="0"/>
        <v>1886730148</v>
      </c>
      <c r="F14" s="56" t="s">
        <v>177</v>
      </c>
      <c r="G14" s="54" t="s">
        <v>178</v>
      </c>
      <c r="H14" s="54">
        <v>1</v>
      </c>
      <c r="I14" s="57">
        <v>1886730148</v>
      </c>
      <c r="J14" s="55">
        <f t="shared" si="1"/>
        <v>1886730148</v>
      </c>
      <c r="K14" s="54" t="s">
        <v>179</v>
      </c>
      <c r="L14" s="58" t="s">
        <v>180</v>
      </c>
      <c r="M14" s="59" t="s">
        <v>184</v>
      </c>
      <c r="N14" s="54"/>
    </row>
    <row r="15" spans="1:14" s="52" customFormat="1" ht="126" x14ac:dyDescent="0.25">
      <c r="A15" s="53">
        <f t="shared" si="2"/>
        <v>10</v>
      </c>
      <c r="B15" s="54" t="s">
        <v>183</v>
      </c>
      <c r="C15" s="53">
        <v>4299990</v>
      </c>
      <c r="D15" s="53" t="s">
        <v>176</v>
      </c>
      <c r="E15" s="55">
        <f t="shared" si="0"/>
        <v>36898500</v>
      </c>
      <c r="F15" s="56" t="s">
        <v>177</v>
      </c>
      <c r="G15" s="54" t="s">
        <v>178</v>
      </c>
      <c r="H15" s="54">
        <v>1</v>
      </c>
      <c r="I15" s="57">
        <v>36898500</v>
      </c>
      <c r="J15" s="55">
        <f t="shared" si="1"/>
        <v>36898500</v>
      </c>
      <c r="K15" s="54" t="s">
        <v>179</v>
      </c>
      <c r="L15" s="58" t="s">
        <v>180</v>
      </c>
      <c r="M15" s="59" t="s">
        <v>185</v>
      </c>
      <c r="N15" s="54">
        <v>84</v>
      </c>
    </row>
    <row r="16" spans="1:14" s="52" customFormat="1" ht="126" x14ac:dyDescent="0.25">
      <c r="A16" s="53">
        <f t="shared" si="2"/>
        <v>11</v>
      </c>
      <c r="B16" s="54" t="s">
        <v>183</v>
      </c>
      <c r="C16" s="53">
        <v>4299990</v>
      </c>
      <c r="D16" s="53" t="s">
        <v>176</v>
      </c>
      <c r="E16" s="55">
        <f t="shared" si="0"/>
        <v>44985000</v>
      </c>
      <c r="F16" s="56" t="s">
        <v>177</v>
      </c>
      <c r="G16" s="54" t="s">
        <v>178</v>
      </c>
      <c r="H16" s="54">
        <v>1</v>
      </c>
      <c r="I16" s="57">
        <v>44985000</v>
      </c>
      <c r="J16" s="55">
        <f t="shared" si="1"/>
        <v>44985000</v>
      </c>
      <c r="K16" s="54" t="s">
        <v>179</v>
      </c>
      <c r="L16" s="58" t="s">
        <v>180</v>
      </c>
      <c r="M16" s="59" t="s">
        <v>185</v>
      </c>
      <c r="N16" s="54">
        <v>82</v>
      </c>
    </row>
    <row r="17" spans="1:14" s="52" customFormat="1" ht="126" x14ac:dyDescent="0.25">
      <c r="A17" s="53">
        <f t="shared" si="2"/>
        <v>12</v>
      </c>
      <c r="B17" s="54" t="s">
        <v>183</v>
      </c>
      <c r="C17" s="53">
        <v>4299990</v>
      </c>
      <c r="D17" s="53" t="s">
        <v>186</v>
      </c>
      <c r="E17" s="55">
        <f t="shared" si="0"/>
        <v>2701036.8</v>
      </c>
      <c r="F17" s="56" t="s">
        <v>177</v>
      </c>
      <c r="G17" s="54" t="s">
        <v>178</v>
      </c>
      <c r="H17" s="54">
        <v>1</v>
      </c>
      <c r="I17" s="57">
        <v>2701036.8</v>
      </c>
      <c r="J17" s="55">
        <f t="shared" si="1"/>
        <v>2701036.8</v>
      </c>
      <c r="K17" s="54" t="s">
        <v>179</v>
      </c>
      <c r="L17" s="58" t="s">
        <v>187</v>
      </c>
      <c r="M17" s="59" t="s">
        <v>188</v>
      </c>
      <c r="N17" s="54">
        <v>100</v>
      </c>
    </row>
    <row r="18" spans="1:14" s="52" customFormat="1" ht="126" x14ac:dyDescent="0.25">
      <c r="A18" s="53">
        <f t="shared" si="2"/>
        <v>13</v>
      </c>
      <c r="B18" s="54" t="s">
        <v>183</v>
      </c>
      <c r="C18" s="53">
        <v>4299990</v>
      </c>
      <c r="D18" s="53" t="s">
        <v>176</v>
      </c>
      <c r="E18" s="55">
        <f t="shared" si="0"/>
        <v>129000000</v>
      </c>
      <c r="F18" s="56" t="s">
        <v>177</v>
      </c>
      <c r="G18" s="54" t="s">
        <v>178</v>
      </c>
      <c r="H18" s="54">
        <v>1</v>
      </c>
      <c r="I18" s="57">
        <v>129000000</v>
      </c>
      <c r="J18" s="55">
        <f t="shared" si="1"/>
        <v>129000000</v>
      </c>
      <c r="K18" s="54" t="s">
        <v>179</v>
      </c>
      <c r="L18" s="58" t="s">
        <v>180</v>
      </c>
      <c r="M18" s="59" t="s">
        <v>189</v>
      </c>
      <c r="N18" s="54">
        <v>82</v>
      </c>
    </row>
    <row r="19" spans="1:14" s="52" customFormat="1" ht="78.75" x14ac:dyDescent="0.25">
      <c r="A19" s="53">
        <f t="shared" si="2"/>
        <v>14</v>
      </c>
      <c r="B19" s="54" t="s">
        <v>183</v>
      </c>
      <c r="C19" s="53">
        <v>4299990</v>
      </c>
      <c r="D19" s="53" t="s">
        <v>190</v>
      </c>
      <c r="E19" s="55">
        <f t="shared" si="0"/>
        <v>53595120.520000003</v>
      </c>
      <c r="F19" s="56" t="s">
        <v>177</v>
      </c>
      <c r="G19" s="54" t="s">
        <v>178</v>
      </c>
      <c r="H19" s="54">
        <v>1</v>
      </c>
      <c r="I19" s="57">
        <v>53595120.520000003</v>
      </c>
      <c r="J19" s="55">
        <f t="shared" si="1"/>
        <v>53595120.520000003</v>
      </c>
      <c r="K19" s="54" t="s">
        <v>179</v>
      </c>
      <c r="L19" s="58" t="s">
        <v>191</v>
      </c>
      <c r="M19" s="59" t="s">
        <v>192</v>
      </c>
      <c r="N19" s="54">
        <v>100</v>
      </c>
    </row>
    <row r="20" spans="1:14" s="52" customFormat="1" ht="126" x14ac:dyDescent="0.25">
      <c r="A20" s="53">
        <f t="shared" si="2"/>
        <v>15</v>
      </c>
      <c r="B20" s="54" t="s">
        <v>183</v>
      </c>
      <c r="C20" s="53">
        <v>4299990</v>
      </c>
      <c r="D20" s="53" t="s">
        <v>186</v>
      </c>
      <c r="E20" s="55">
        <f t="shared" si="0"/>
        <v>3136000</v>
      </c>
      <c r="F20" s="56" t="s">
        <v>177</v>
      </c>
      <c r="G20" s="54" t="s">
        <v>178</v>
      </c>
      <c r="H20" s="54">
        <v>1</v>
      </c>
      <c r="I20" s="57">
        <v>3136000</v>
      </c>
      <c r="J20" s="55">
        <f t="shared" si="1"/>
        <v>3136000</v>
      </c>
      <c r="K20" s="54" t="s">
        <v>179</v>
      </c>
      <c r="L20" s="58" t="s">
        <v>187</v>
      </c>
      <c r="M20" s="59" t="s">
        <v>193</v>
      </c>
      <c r="N20" s="54">
        <v>30</v>
      </c>
    </row>
    <row r="21" spans="1:14" s="52" customFormat="1" ht="78.75" x14ac:dyDescent="0.25">
      <c r="A21" s="53">
        <f t="shared" si="2"/>
        <v>16</v>
      </c>
      <c r="B21" s="54" t="s">
        <v>183</v>
      </c>
      <c r="C21" s="53">
        <v>4299990</v>
      </c>
      <c r="D21" s="53" t="s">
        <v>190</v>
      </c>
      <c r="E21" s="55">
        <f t="shared" si="0"/>
        <v>278801443.67000002</v>
      </c>
      <c r="F21" s="56" t="s">
        <v>177</v>
      </c>
      <c r="G21" s="54" t="s">
        <v>178</v>
      </c>
      <c r="H21" s="54">
        <v>1</v>
      </c>
      <c r="I21" s="57">
        <v>278801443.67000002</v>
      </c>
      <c r="J21" s="55">
        <f t="shared" si="1"/>
        <v>278801443.67000002</v>
      </c>
      <c r="K21" s="54" t="s">
        <v>179</v>
      </c>
      <c r="L21" s="58" t="s">
        <v>194</v>
      </c>
      <c r="M21" s="59" t="s">
        <v>195</v>
      </c>
      <c r="N21" s="54">
        <v>100</v>
      </c>
    </row>
    <row r="22" spans="1:14" s="52" customFormat="1" ht="126" x14ac:dyDescent="0.25">
      <c r="A22" s="53">
        <f t="shared" si="2"/>
        <v>17</v>
      </c>
      <c r="B22" s="54" t="s">
        <v>183</v>
      </c>
      <c r="C22" s="53">
        <v>4299990</v>
      </c>
      <c r="D22" s="53" t="s">
        <v>176</v>
      </c>
      <c r="E22" s="55">
        <f t="shared" si="0"/>
        <v>1716800000</v>
      </c>
      <c r="F22" s="56" t="s">
        <v>177</v>
      </c>
      <c r="G22" s="54" t="s">
        <v>178</v>
      </c>
      <c r="H22" s="54">
        <v>1</v>
      </c>
      <c r="I22" s="57">
        <v>1716800000</v>
      </c>
      <c r="J22" s="55">
        <f t="shared" si="1"/>
        <v>1716800000</v>
      </c>
      <c r="K22" s="54" t="s">
        <v>179</v>
      </c>
      <c r="L22" s="58" t="s">
        <v>180</v>
      </c>
      <c r="M22" s="59" t="s">
        <v>196</v>
      </c>
      <c r="N22" s="54">
        <v>60</v>
      </c>
    </row>
    <row r="23" spans="1:14" s="52" customFormat="1" ht="126" x14ac:dyDescent="0.25">
      <c r="A23" s="53">
        <f t="shared" si="2"/>
        <v>18</v>
      </c>
      <c r="B23" s="54" t="s">
        <v>183</v>
      </c>
      <c r="C23" s="53">
        <v>4299990</v>
      </c>
      <c r="D23" s="53" t="s">
        <v>176</v>
      </c>
      <c r="E23" s="55">
        <f t="shared" si="0"/>
        <v>2730000000</v>
      </c>
      <c r="F23" s="56" t="s">
        <v>177</v>
      </c>
      <c r="G23" s="54" t="s">
        <v>178</v>
      </c>
      <c r="H23" s="54">
        <v>1</v>
      </c>
      <c r="I23" s="57">
        <v>2730000000</v>
      </c>
      <c r="J23" s="55">
        <f t="shared" si="1"/>
        <v>2730000000</v>
      </c>
      <c r="K23" s="54" t="s">
        <v>179</v>
      </c>
      <c r="L23" s="58" t="s">
        <v>180</v>
      </c>
      <c r="M23" s="59" t="s">
        <v>197</v>
      </c>
      <c r="N23" s="54"/>
    </row>
    <row r="24" spans="1:14" s="52" customFormat="1" ht="126" x14ac:dyDescent="0.25">
      <c r="A24" s="53">
        <f t="shared" si="2"/>
        <v>19</v>
      </c>
      <c r="B24" s="54" t="s">
        <v>183</v>
      </c>
      <c r="C24" s="53">
        <v>4299990</v>
      </c>
      <c r="D24" s="53" t="s">
        <v>176</v>
      </c>
      <c r="E24" s="55">
        <f t="shared" si="0"/>
        <v>2582817390.6500001</v>
      </c>
      <c r="F24" s="56" t="s">
        <v>177</v>
      </c>
      <c r="G24" s="54" t="s">
        <v>178</v>
      </c>
      <c r="H24" s="54">
        <v>1</v>
      </c>
      <c r="I24" s="57">
        <v>2582817390.6500001</v>
      </c>
      <c r="J24" s="55">
        <f t="shared" si="1"/>
        <v>2582817390.6500001</v>
      </c>
      <c r="K24" s="54" t="s">
        <v>179</v>
      </c>
      <c r="L24" s="58" t="s">
        <v>180</v>
      </c>
      <c r="M24" s="59" t="s">
        <v>198</v>
      </c>
      <c r="N24" s="54"/>
    </row>
    <row r="25" spans="1:14" s="52" customFormat="1" ht="126" x14ac:dyDescent="0.25">
      <c r="A25" s="53">
        <f t="shared" si="2"/>
        <v>20</v>
      </c>
      <c r="B25" s="54" t="s">
        <v>183</v>
      </c>
      <c r="C25" s="53">
        <v>4299990</v>
      </c>
      <c r="D25" s="53" t="s">
        <v>186</v>
      </c>
      <c r="E25" s="55">
        <f t="shared" si="0"/>
        <v>29008000</v>
      </c>
      <c r="F25" s="56" t="s">
        <v>177</v>
      </c>
      <c r="G25" s="54" t="s">
        <v>178</v>
      </c>
      <c r="H25" s="54">
        <v>1</v>
      </c>
      <c r="I25" s="57">
        <v>29008000</v>
      </c>
      <c r="J25" s="55">
        <f t="shared" si="1"/>
        <v>29008000</v>
      </c>
      <c r="K25" s="54" t="s">
        <v>179</v>
      </c>
      <c r="L25" s="58" t="s">
        <v>187</v>
      </c>
      <c r="M25" s="59" t="s">
        <v>199</v>
      </c>
      <c r="N25" s="54">
        <v>100</v>
      </c>
    </row>
    <row r="26" spans="1:14" s="52" customFormat="1" ht="126" x14ac:dyDescent="0.25">
      <c r="A26" s="53">
        <f t="shared" si="2"/>
        <v>21</v>
      </c>
      <c r="B26" s="54" t="s">
        <v>183</v>
      </c>
      <c r="C26" s="53">
        <v>4299990</v>
      </c>
      <c r="D26" s="53" t="s">
        <v>186</v>
      </c>
      <c r="E26" s="55">
        <f t="shared" si="0"/>
        <v>28000000</v>
      </c>
      <c r="F26" s="56" t="s">
        <v>177</v>
      </c>
      <c r="G26" s="54" t="s">
        <v>178</v>
      </c>
      <c r="H26" s="54">
        <v>1</v>
      </c>
      <c r="I26" s="57">
        <v>28000000</v>
      </c>
      <c r="J26" s="55">
        <f t="shared" si="1"/>
        <v>28000000</v>
      </c>
      <c r="K26" s="54" t="s">
        <v>179</v>
      </c>
      <c r="L26" s="58" t="s">
        <v>187</v>
      </c>
      <c r="M26" s="59" t="s">
        <v>200</v>
      </c>
      <c r="N26" s="54">
        <v>30</v>
      </c>
    </row>
    <row r="27" spans="1:14" s="52" customFormat="1" ht="126" x14ac:dyDescent="0.25">
      <c r="A27" s="53">
        <f t="shared" si="2"/>
        <v>22</v>
      </c>
      <c r="B27" s="54" t="s">
        <v>183</v>
      </c>
      <c r="C27" s="53">
        <v>4299990</v>
      </c>
      <c r="D27" s="53" t="s">
        <v>176</v>
      </c>
      <c r="E27" s="55">
        <f t="shared" si="0"/>
        <v>39000000</v>
      </c>
      <c r="F27" s="56" t="s">
        <v>177</v>
      </c>
      <c r="G27" s="54" t="s">
        <v>178</v>
      </c>
      <c r="H27" s="54">
        <v>1</v>
      </c>
      <c r="I27" s="57">
        <v>39000000</v>
      </c>
      <c r="J27" s="55">
        <f t="shared" si="1"/>
        <v>39000000</v>
      </c>
      <c r="K27" s="54" t="s">
        <v>179</v>
      </c>
      <c r="L27" s="58" t="s">
        <v>180</v>
      </c>
      <c r="M27" s="59" t="s">
        <v>201</v>
      </c>
      <c r="N27" s="54">
        <v>90</v>
      </c>
    </row>
    <row r="28" spans="1:14" s="52" customFormat="1" ht="126" x14ac:dyDescent="0.25">
      <c r="A28" s="53">
        <f t="shared" si="2"/>
        <v>23</v>
      </c>
      <c r="B28" s="54" t="s">
        <v>183</v>
      </c>
      <c r="C28" s="53">
        <v>4299990</v>
      </c>
      <c r="D28" s="53" t="s">
        <v>186</v>
      </c>
      <c r="E28" s="55">
        <f t="shared" si="0"/>
        <v>14830200</v>
      </c>
      <c r="F28" s="56" t="s">
        <v>177</v>
      </c>
      <c r="G28" s="54" t="s">
        <v>178</v>
      </c>
      <c r="H28" s="54">
        <v>1</v>
      </c>
      <c r="I28" s="57">
        <v>14830200</v>
      </c>
      <c r="J28" s="55">
        <f t="shared" si="1"/>
        <v>14830200</v>
      </c>
      <c r="K28" s="54" t="s">
        <v>179</v>
      </c>
      <c r="L28" s="58" t="s">
        <v>187</v>
      </c>
      <c r="M28" s="59" t="s">
        <v>202</v>
      </c>
      <c r="N28" s="54">
        <v>30</v>
      </c>
    </row>
    <row r="29" spans="1:14" s="52" customFormat="1" ht="126" x14ac:dyDescent="0.25">
      <c r="A29" s="53">
        <f t="shared" si="2"/>
        <v>24</v>
      </c>
      <c r="B29" s="54" t="s">
        <v>183</v>
      </c>
      <c r="C29" s="53">
        <v>4299990</v>
      </c>
      <c r="D29" s="53" t="s">
        <v>176</v>
      </c>
      <c r="E29" s="55">
        <f t="shared" si="0"/>
        <v>600600000</v>
      </c>
      <c r="F29" s="56" t="s">
        <v>177</v>
      </c>
      <c r="G29" s="54" t="s">
        <v>178</v>
      </c>
      <c r="H29" s="54">
        <v>1</v>
      </c>
      <c r="I29" s="57">
        <v>600600000</v>
      </c>
      <c r="J29" s="55">
        <f t="shared" si="1"/>
        <v>600600000</v>
      </c>
      <c r="K29" s="54" t="s">
        <v>179</v>
      </c>
      <c r="L29" s="58" t="s">
        <v>180</v>
      </c>
      <c r="M29" s="59" t="s">
        <v>197</v>
      </c>
      <c r="N29" s="54">
        <v>30</v>
      </c>
    </row>
    <row r="30" spans="1:14" s="52" customFormat="1" ht="126" x14ac:dyDescent="0.25">
      <c r="A30" s="53">
        <f t="shared" si="2"/>
        <v>25</v>
      </c>
      <c r="B30" s="54" t="s">
        <v>183</v>
      </c>
      <c r="C30" s="53">
        <v>4299990</v>
      </c>
      <c r="D30" s="53" t="s">
        <v>176</v>
      </c>
      <c r="E30" s="55">
        <f t="shared" si="0"/>
        <v>214500000</v>
      </c>
      <c r="F30" s="56" t="s">
        <v>177</v>
      </c>
      <c r="G30" s="54" t="s">
        <v>178</v>
      </c>
      <c r="H30" s="54">
        <v>1</v>
      </c>
      <c r="I30" s="57">
        <v>214500000</v>
      </c>
      <c r="J30" s="55">
        <f t="shared" si="1"/>
        <v>214500000</v>
      </c>
      <c r="K30" s="54" t="s">
        <v>179</v>
      </c>
      <c r="L30" s="58" t="s">
        <v>180</v>
      </c>
      <c r="M30" s="59" t="s">
        <v>197</v>
      </c>
      <c r="N30" s="54">
        <v>85</v>
      </c>
    </row>
    <row r="31" spans="1:14" s="52" customFormat="1" ht="126" x14ac:dyDescent="0.25">
      <c r="A31" s="53">
        <f t="shared" si="2"/>
        <v>26</v>
      </c>
      <c r="B31" s="54" t="s">
        <v>183</v>
      </c>
      <c r="C31" s="53">
        <v>4299990</v>
      </c>
      <c r="D31" s="53" t="s">
        <v>186</v>
      </c>
      <c r="E31" s="55">
        <f t="shared" si="0"/>
        <v>490000</v>
      </c>
      <c r="F31" s="56" t="s">
        <v>177</v>
      </c>
      <c r="G31" s="54" t="s">
        <v>178</v>
      </c>
      <c r="H31" s="54">
        <v>1</v>
      </c>
      <c r="I31" s="57">
        <v>490000</v>
      </c>
      <c r="J31" s="55">
        <f t="shared" si="1"/>
        <v>490000</v>
      </c>
      <c r="K31" s="54" t="s">
        <v>179</v>
      </c>
      <c r="L31" s="58" t="s">
        <v>187</v>
      </c>
      <c r="M31" s="59" t="s">
        <v>203</v>
      </c>
      <c r="N31" s="54">
        <v>30</v>
      </c>
    </row>
    <row r="32" spans="1:14" s="52" customFormat="1" ht="126" x14ac:dyDescent="0.25">
      <c r="A32" s="53">
        <f t="shared" si="2"/>
        <v>27</v>
      </c>
      <c r="B32" s="54" t="s">
        <v>183</v>
      </c>
      <c r="C32" s="53">
        <v>4299990</v>
      </c>
      <c r="D32" s="53" t="s">
        <v>176</v>
      </c>
      <c r="E32" s="55">
        <f t="shared" si="0"/>
        <v>234000000</v>
      </c>
      <c r="F32" s="56" t="s">
        <v>177</v>
      </c>
      <c r="G32" s="54" t="s">
        <v>178</v>
      </c>
      <c r="H32" s="54">
        <v>1</v>
      </c>
      <c r="I32" s="57">
        <v>234000000</v>
      </c>
      <c r="J32" s="55">
        <f t="shared" si="1"/>
        <v>234000000</v>
      </c>
      <c r="K32" s="54" t="s">
        <v>179</v>
      </c>
      <c r="L32" s="58" t="s">
        <v>180</v>
      </c>
      <c r="M32" s="59" t="s">
        <v>197</v>
      </c>
      <c r="N32" s="54">
        <v>90</v>
      </c>
    </row>
    <row r="33" spans="1:15" s="52" customFormat="1" ht="126" x14ac:dyDescent="0.25">
      <c r="A33" s="53">
        <f t="shared" si="2"/>
        <v>28</v>
      </c>
      <c r="B33" s="54" t="s">
        <v>183</v>
      </c>
      <c r="C33" s="53">
        <v>4299990</v>
      </c>
      <c r="D33" s="53" t="s">
        <v>176</v>
      </c>
      <c r="E33" s="55">
        <f t="shared" si="0"/>
        <v>1293549040</v>
      </c>
      <c r="F33" s="56" t="s">
        <v>177</v>
      </c>
      <c r="G33" s="54" t="s">
        <v>178</v>
      </c>
      <c r="H33" s="54">
        <v>1</v>
      </c>
      <c r="I33" s="57">
        <v>1293549040</v>
      </c>
      <c r="J33" s="55">
        <f t="shared" si="1"/>
        <v>1293549040</v>
      </c>
      <c r="K33" s="54" t="s">
        <v>179</v>
      </c>
      <c r="L33" s="58" t="s">
        <v>180</v>
      </c>
      <c r="M33" s="59" t="s">
        <v>184</v>
      </c>
      <c r="N33" s="54"/>
    </row>
    <row r="34" spans="1:15" s="52" customFormat="1" ht="126" x14ac:dyDescent="0.25">
      <c r="A34" s="53">
        <f t="shared" si="2"/>
        <v>29</v>
      </c>
      <c r="B34" s="54" t="s">
        <v>183</v>
      </c>
      <c r="C34" s="53">
        <v>4299990</v>
      </c>
      <c r="D34" s="53" t="s">
        <v>186</v>
      </c>
      <c r="E34" s="55">
        <f t="shared" si="0"/>
        <v>255150000</v>
      </c>
      <c r="F34" s="56" t="s">
        <v>177</v>
      </c>
      <c r="G34" s="54" t="s">
        <v>178</v>
      </c>
      <c r="H34" s="54">
        <v>1</v>
      </c>
      <c r="I34" s="57">
        <v>255150000</v>
      </c>
      <c r="J34" s="55">
        <f t="shared" si="1"/>
        <v>255150000</v>
      </c>
      <c r="K34" s="54" t="s">
        <v>179</v>
      </c>
      <c r="L34" s="58" t="s">
        <v>180</v>
      </c>
      <c r="M34" s="59" t="s">
        <v>204</v>
      </c>
      <c r="N34" s="54"/>
    </row>
    <row r="35" spans="1:15" s="52" customFormat="1" ht="126" x14ac:dyDescent="0.25">
      <c r="A35" s="53">
        <f t="shared" si="2"/>
        <v>30</v>
      </c>
      <c r="B35" s="54" t="s">
        <v>183</v>
      </c>
      <c r="C35" s="53">
        <v>4299990</v>
      </c>
      <c r="D35" s="53" t="s">
        <v>176</v>
      </c>
      <c r="E35" s="55">
        <f t="shared" si="0"/>
        <v>539500000</v>
      </c>
      <c r="F35" s="56" t="s">
        <v>177</v>
      </c>
      <c r="G35" s="54" t="s">
        <v>178</v>
      </c>
      <c r="H35" s="54">
        <v>1</v>
      </c>
      <c r="I35" s="57">
        <v>539500000</v>
      </c>
      <c r="J35" s="55">
        <f t="shared" si="1"/>
        <v>539500000</v>
      </c>
      <c r="K35" s="54" t="s">
        <v>179</v>
      </c>
      <c r="L35" s="58" t="s">
        <v>180</v>
      </c>
      <c r="M35" s="59" t="s">
        <v>197</v>
      </c>
      <c r="N35" s="54"/>
    </row>
    <row r="36" spans="1:15" s="52" customFormat="1" ht="126" x14ac:dyDescent="0.25">
      <c r="A36" s="53">
        <f t="shared" si="2"/>
        <v>31</v>
      </c>
      <c r="B36" s="54" t="s">
        <v>183</v>
      </c>
      <c r="C36" s="53">
        <v>4299990</v>
      </c>
      <c r="D36" s="53" t="s">
        <v>176</v>
      </c>
      <c r="E36" s="55">
        <f t="shared" si="0"/>
        <v>351000000</v>
      </c>
      <c r="F36" s="56" t="s">
        <v>177</v>
      </c>
      <c r="G36" s="54" t="s">
        <v>178</v>
      </c>
      <c r="H36" s="54">
        <v>1</v>
      </c>
      <c r="I36" s="57">
        <v>351000000</v>
      </c>
      <c r="J36" s="55">
        <f t="shared" si="1"/>
        <v>351000000</v>
      </c>
      <c r="K36" s="54" t="s">
        <v>179</v>
      </c>
      <c r="L36" s="58" t="s">
        <v>180</v>
      </c>
      <c r="M36" s="59" t="s">
        <v>197</v>
      </c>
      <c r="N36" s="54">
        <v>62.5</v>
      </c>
    </row>
    <row r="37" spans="1:15" s="52" customFormat="1" ht="126" x14ac:dyDescent="0.25">
      <c r="A37" s="53">
        <f t="shared" si="2"/>
        <v>32</v>
      </c>
      <c r="B37" s="54" t="s">
        <v>183</v>
      </c>
      <c r="C37" s="53">
        <v>4299990</v>
      </c>
      <c r="D37" s="53" t="s">
        <v>176</v>
      </c>
      <c r="E37" s="55">
        <f t="shared" si="0"/>
        <v>10092900000</v>
      </c>
      <c r="F37" s="56" t="s">
        <v>177</v>
      </c>
      <c r="G37" s="54" t="s">
        <v>178</v>
      </c>
      <c r="H37" s="54">
        <v>1</v>
      </c>
      <c r="I37" s="57">
        <v>10092900000</v>
      </c>
      <c r="J37" s="55">
        <f t="shared" si="1"/>
        <v>10092900000</v>
      </c>
      <c r="K37" s="54" t="s">
        <v>179</v>
      </c>
      <c r="L37" s="58" t="s">
        <v>180</v>
      </c>
      <c r="M37" s="59" t="s">
        <v>184</v>
      </c>
      <c r="N37" s="54"/>
    </row>
    <row r="38" spans="1:15" s="52" customFormat="1" ht="126" x14ac:dyDescent="0.25">
      <c r="A38" s="53">
        <f t="shared" si="2"/>
        <v>33</v>
      </c>
      <c r="B38" s="54" t="s">
        <v>205</v>
      </c>
      <c r="C38" s="53">
        <v>4299990</v>
      </c>
      <c r="D38" s="53" t="s">
        <v>186</v>
      </c>
      <c r="E38" s="55">
        <f t="shared" si="0"/>
        <v>647125000</v>
      </c>
      <c r="F38" s="56" t="s">
        <v>177</v>
      </c>
      <c r="G38" s="54" t="s">
        <v>178</v>
      </c>
      <c r="H38" s="54">
        <v>1</v>
      </c>
      <c r="I38" s="57">
        <v>647125000</v>
      </c>
      <c r="J38" s="55">
        <f t="shared" si="1"/>
        <v>647125000</v>
      </c>
      <c r="K38" s="54" t="s">
        <v>179</v>
      </c>
      <c r="L38" s="58" t="s">
        <v>180</v>
      </c>
      <c r="M38" s="59" t="s">
        <v>184</v>
      </c>
      <c r="N38" s="54">
        <v>30</v>
      </c>
    </row>
    <row r="39" spans="1:15" s="52" customFormat="1" ht="126" x14ac:dyDescent="0.25">
      <c r="A39" s="53">
        <f t="shared" si="2"/>
        <v>34</v>
      </c>
      <c r="B39" s="54" t="s">
        <v>205</v>
      </c>
      <c r="C39" s="53">
        <v>4299990</v>
      </c>
      <c r="D39" s="53" t="s">
        <v>186</v>
      </c>
      <c r="E39" s="55">
        <f t="shared" si="0"/>
        <v>215582600</v>
      </c>
      <c r="F39" s="56" t="s">
        <v>177</v>
      </c>
      <c r="G39" s="54" t="s">
        <v>178</v>
      </c>
      <c r="H39" s="54">
        <v>1</v>
      </c>
      <c r="I39" s="61">
        <v>215582600</v>
      </c>
      <c r="J39" s="55">
        <f t="shared" si="1"/>
        <v>215582600</v>
      </c>
      <c r="K39" s="54" t="s">
        <v>179</v>
      </c>
      <c r="L39" s="58" t="s">
        <v>180</v>
      </c>
      <c r="M39" s="59" t="s">
        <v>204</v>
      </c>
      <c r="N39" s="54">
        <v>30</v>
      </c>
    </row>
    <row r="40" spans="1:15" ht="126" x14ac:dyDescent="0.25">
      <c r="A40" s="53">
        <f t="shared" si="2"/>
        <v>35</v>
      </c>
      <c r="B40" s="54" t="s">
        <v>207</v>
      </c>
      <c r="C40" s="53">
        <v>4299990</v>
      </c>
      <c r="D40" s="53" t="s">
        <v>176</v>
      </c>
      <c r="E40" s="55">
        <f t="shared" si="0"/>
        <v>2605250000</v>
      </c>
      <c r="F40" s="56" t="s">
        <v>177</v>
      </c>
      <c r="G40" s="54" t="s">
        <v>178</v>
      </c>
      <c r="H40" s="54">
        <v>1</v>
      </c>
      <c r="I40" s="61">
        <v>2605250000</v>
      </c>
      <c r="J40" s="55">
        <f t="shared" si="1"/>
        <v>2605250000</v>
      </c>
      <c r="K40" s="54" t="s">
        <v>179</v>
      </c>
      <c r="L40" s="58" t="s">
        <v>180</v>
      </c>
      <c r="M40" s="59" t="s">
        <v>182</v>
      </c>
      <c r="N40" s="118"/>
    </row>
    <row r="41" spans="1:15" ht="126" x14ac:dyDescent="0.25">
      <c r="A41" s="53">
        <f t="shared" si="2"/>
        <v>36</v>
      </c>
      <c r="B41" s="54" t="s">
        <v>207</v>
      </c>
      <c r="C41" s="53">
        <v>4299990</v>
      </c>
      <c r="D41" s="53" t="s">
        <v>176</v>
      </c>
      <c r="E41" s="55">
        <f t="shared" si="0"/>
        <v>2582817390.6500001</v>
      </c>
      <c r="F41" s="56" t="s">
        <v>177</v>
      </c>
      <c r="G41" s="54" t="s">
        <v>178</v>
      </c>
      <c r="H41" s="54">
        <v>1</v>
      </c>
      <c r="I41" s="61">
        <v>2582817390.6500001</v>
      </c>
      <c r="J41" s="55">
        <f t="shared" si="1"/>
        <v>2582817390.6500001</v>
      </c>
      <c r="K41" s="54" t="s">
        <v>179</v>
      </c>
      <c r="L41" s="58" t="s">
        <v>180</v>
      </c>
      <c r="M41" s="59" t="s">
        <v>459</v>
      </c>
      <c r="N41" s="118"/>
    </row>
    <row r="42" spans="1:15" ht="126" x14ac:dyDescent="0.25">
      <c r="A42" s="53">
        <f t="shared" si="2"/>
        <v>37</v>
      </c>
      <c r="B42" s="54" t="s">
        <v>207</v>
      </c>
      <c r="C42" s="53">
        <v>4299990</v>
      </c>
      <c r="D42" s="53" t="s">
        <v>176</v>
      </c>
      <c r="E42" s="55">
        <f t="shared" si="0"/>
        <v>4942700000</v>
      </c>
      <c r="F42" s="56" t="s">
        <v>177</v>
      </c>
      <c r="G42" s="54" t="s">
        <v>178</v>
      </c>
      <c r="H42" s="54">
        <v>1</v>
      </c>
      <c r="I42" s="61">
        <v>4942700000</v>
      </c>
      <c r="J42" s="55">
        <f t="shared" si="1"/>
        <v>4942700000</v>
      </c>
      <c r="K42" s="54" t="s">
        <v>179</v>
      </c>
      <c r="L42" s="58" t="s">
        <v>180</v>
      </c>
      <c r="M42" s="59" t="s">
        <v>181</v>
      </c>
      <c r="N42" s="61">
        <v>65.5</v>
      </c>
      <c r="O42" s="62"/>
    </row>
    <row r="43" spans="1:15" ht="126" x14ac:dyDescent="0.25">
      <c r="A43" s="53">
        <f t="shared" si="2"/>
        <v>38</v>
      </c>
      <c r="B43" s="54" t="s">
        <v>207</v>
      </c>
      <c r="C43" s="53">
        <v>4299990</v>
      </c>
      <c r="D43" s="53" t="s">
        <v>176</v>
      </c>
      <c r="E43" s="55">
        <f t="shared" si="0"/>
        <v>2730000000</v>
      </c>
      <c r="F43" s="56" t="s">
        <v>177</v>
      </c>
      <c r="G43" s="54" t="s">
        <v>178</v>
      </c>
      <c r="H43" s="54">
        <v>1</v>
      </c>
      <c r="I43" s="61">
        <v>2730000000</v>
      </c>
      <c r="J43" s="55">
        <f t="shared" si="1"/>
        <v>2730000000</v>
      </c>
      <c r="K43" s="54" t="s">
        <v>179</v>
      </c>
      <c r="L43" s="58" t="s">
        <v>211</v>
      </c>
      <c r="M43" s="59" t="s">
        <v>197</v>
      </c>
      <c r="N43" s="118"/>
    </row>
    <row r="44" spans="1:15" ht="126" x14ac:dyDescent="0.25">
      <c r="A44" s="53">
        <f t="shared" si="2"/>
        <v>39</v>
      </c>
      <c r="B44" s="54" t="s">
        <v>207</v>
      </c>
      <c r="C44" s="53">
        <v>4299990</v>
      </c>
      <c r="D44" s="53" t="s">
        <v>176</v>
      </c>
      <c r="E44" s="55">
        <f t="shared" si="0"/>
        <v>1716800000</v>
      </c>
      <c r="F44" s="56" t="s">
        <v>177</v>
      </c>
      <c r="G44" s="54" t="s">
        <v>178</v>
      </c>
      <c r="H44" s="54">
        <v>1</v>
      </c>
      <c r="I44" s="61">
        <v>1716800000</v>
      </c>
      <c r="J44" s="55">
        <f t="shared" si="1"/>
        <v>1716800000</v>
      </c>
      <c r="K44" s="54" t="s">
        <v>179</v>
      </c>
      <c r="L44" s="58" t="s">
        <v>211</v>
      </c>
      <c r="M44" s="59" t="s">
        <v>196</v>
      </c>
      <c r="N44" s="61">
        <v>60</v>
      </c>
      <c r="O44" s="62"/>
    </row>
    <row r="45" spans="1:15" ht="126" x14ac:dyDescent="0.25">
      <c r="A45" s="53">
        <f t="shared" si="2"/>
        <v>40</v>
      </c>
      <c r="B45" s="54" t="s">
        <v>207</v>
      </c>
      <c r="C45" s="53">
        <v>4299990</v>
      </c>
      <c r="D45" s="53" t="s">
        <v>176</v>
      </c>
      <c r="E45" s="55">
        <f t="shared" si="0"/>
        <v>10092900000</v>
      </c>
      <c r="F45" s="56" t="s">
        <v>177</v>
      </c>
      <c r="G45" s="54" t="s">
        <v>178</v>
      </c>
      <c r="H45" s="54">
        <v>1</v>
      </c>
      <c r="I45" s="61">
        <v>10092900000</v>
      </c>
      <c r="J45" s="55">
        <f t="shared" si="1"/>
        <v>10092900000</v>
      </c>
      <c r="K45" s="54" t="s">
        <v>179</v>
      </c>
      <c r="L45" s="58" t="s">
        <v>211</v>
      </c>
      <c r="M45" s="59" t="s">
        <v>460</v>
      </c>
      <c r="N45" s="118"/>
    </row>
    <row r="46" spans="1:15" ht="126" x14ac:dyDescent="0.25">
      <c r="A46" s="53">
        <f t="shared" si="2"/>
        <v>41</v>
      </c>
      <c r="B46" s="54" t="s">
        <v>207</v>
      </c>
      <c r="C46" s="53">
        <v>4299990</v>
      </c>
      <c r="D46" s="53" t="s">
        <v>176</v>
      </c>
      <c r="E46" s="55">
        <f t="shared" si="0"/>
        <v>4236176329.5999999</v>
      </c>
      <c r="F46" s="56" t="s">
        <v>177</v>
      </c>
      <c r="G46" s="54" t="s">
        <v>178</v>
      </c>
      <c r="H46" s="54">
        <v>1</v>
      </c>
      <c r="I46" s="61">
        <v>4236176329.5999999</v>
      </c>
      <c r="J46" s="55">
        <f t="shared" si="1"/>
        <v>4236176329.5999999</v>
      </c>
      <c r="K46" s="54" t="s">
        <v>179</v>
      </c>
      <c r="L46" s="58" t="s">
        <v>211</v>
      </c>
      <c r="M46" s="59" t="s">
        <v>460</v>
      </c>
      <c r="N46" s="118"/>
    </row>
    <row r="47" spans="1:15" ht="126" x14ac:dyDescent="0.25">
      <c r="A47" s="53">
        <f t="shared" si="2"/>
        <v>42</v>
      </c>
      <c r="B47" s="54" t="s">
        <v>208</v>
      </c>
      <c r="C47" s="53">
        <v>4299990</v>
      </c>
      <c r="D47" s="53" t="s">
        <v>176</v>
      </c>
      <c r="E47" s="55">
        <f t="shared" si="0"/>
        <v>2868750000</v>
      </c>
      <c r="F47" s="56" t="s">
        <v>177</v>
      </c>
      <c r="G47" s="54" t="s">
        <v>178</v>
      </c>
      <c r="H47" s="54">
        <v>1</v>
      </c>
      <c r="I47" s="61">
        <v>2868750000</v>
      </c>
      <c r="J47" s="55">
        <f t="shared" si="1"/>
        <v>2868750000</v>
      </c>
      <c r="K47" s="54" t="s">
        <v>179</v>
      </c>
      <c r="L47" s="58" t="s">
        <v>211</v>
      </c>
      <c r="M47" s="59" t="s">
        <v>461</v>
      </c>
      <c r="N47" s="61">
        <v>50</v>
      </c>
    </row>
    <row r="48" spans="1:15" ht="78.75" x14ac:dyDescent="0.25">
      <c r="A48" s="53">
        <f t="shared" si="2"/>
        <v>43</v>
      </c>
      <c r="B48" s="54" t="s">
        <v>208</v>
      </c>
      <c r="C48" s="53">
        <v>4299990</v>
      </c>
      <c r="D48" s="53" t="s">
        <v>176</v>
      </c>
      <c r="E48" s="55">
        <f t="shared" si="0"/>
        <v>100000000</v>
      </c>
      <c r="F48" s="56" t="s">
        <v>177</v>
      </c>
      <c r="G48" s="54" t="s">
        <v>178</v>
      </c>
      <c r="H48" s="54">
        <v>1</v>
      </c>
      <c r="I48" s="61">
        <v>100000000</v>
      </c>
      <c r="J48" s="55">
        <f t="shared" si="1"/>
        <v>100000000</v>
      </c>
      <c r="K48" s="54" t="s">
        <v>179</v>
      </c>
      <c r="L48" s="58" t="s">
        <v>212</v>
      </c>
      <c r="M48" s="59" t="s">
        <v>462</v>
      </c>
      <c r="N48" s="118"/>
    </row>
    <row r="49" spans="1:14" ht="126" x14ac:dyDescent="0.25">
      <c r="A49" s="53">
        <f t="shared" si="2"/>
        <v>44</v>
      </c>
      <c r="B49" s="54" t="s">
        <v>208</v>
      </c>
      <c r="C49" s="53">
        <v>4299990</v>
      </c>
      <c r="D49" s="53" t="s">
        <v>176</v>
      </c>
      <c r="E49" s="55">
        <f t="shared" si="0"/>
        <v>102000000</v>
      </c>
      <c r="F49" s="56" t="s">
        <v>177</v>
      </c>
      <c r="G49" s="54" t="s">
        <v>178</v>
      </c>
      <c r="H49" s="54">
        <v>1</v>
      </c>
      <c r="I49" s="61">
        <v>102000000</v>
      </c>
      <c r="J49" s="63">
        <f t="shared" si="1"/>
        <v>102000000</v>
      </c>
      <c r="K49" s="54" t="s">
        <v>179</v>
      </c>
      <c r="L49" s="58" t="s">
        <v>211</v>
      </c>
      <c r="M49" s="59" t="s">
        <v>463</v>
      </c>
      <c r="N49" s="118"/>
    </row>
    <row r="50" spans="1:14" ht="78.75" x14ac:dyDescent="0.25">
      <c r="A50" s="53">
        <f t="shared" si="2"/>
        <v>45</v>
      </c>
      <c r="B50" s="54" t="s">
        <v>209</v>
      </c>
      <c r="C50" s="53">
        <v>4299990</v>
      </c>
      <c r="D50" s="53" t="s">
        <v>186</v>
      </c>
      <c r="E50" s="55">
        <f t="shared" si="0"/>
        <v>20000000</v>
      </c>
      <c r="F50" s="56" t="s">
        <v>177</v>
      </c>
      <c r="G50" s="54" t="s">
        <v>178</v>
      </c>
      <c r="H50" s="54">
        <v>1</v>
      </c>
      <c r="I50" s="61">
        <v>20000000</v>
      </c>
      <c r="J50" s="63">
        <f t="shared" si="1"/>
        <v>20000000</v>
      </c>
      <c r="K50" s="54" t="s">
        <v>179</v>
      </c>
      <c r="L50" s="58" t="s">
        <v>212</v>
      </c>
      <c r="M50" s="59" t="s">
        <v>464</v>
      </c>
      <c r="N50" s="61">
        <v>100</v>
      </c>
    </row>
    <row r="51" spans="1:14" ht="78.75" x14ac:dyDescent="0.25">
      <c r="A51" s="53">
        <f t="shared" si="2"/>
        <v>46</v>
      </c>
      <c r="B51" s="54" t="s">
        <v>209</v>
      </c>
      <c r="C51" s="53">
        <v>4299990</v>
      </c>
      <c r="D51" s="53" t="s">
        <v>210</v>
      </c>
      <c r="E51" s="55">
        <f t="shared" si="0"/>
        <v>4000000</v>
      </c>
      <c r="F51" s="56" t="s">
        <v>177</v>
      </c>
      <c r="G51" s="54" t="s">
        <v>178</v>
      </c>
      <c r="H51" s="54">
        <v>1</v>
      </c>
      <c r="I51" s="61">
        <v>4000000</v>
      </c>
      <c r="J51" s="63">
        <f t="shared" si="1"/>
        <v>4000000</v>
      </c>
      <c r="K51" s="54" t="s">
        <v>179</v>
      </c>
      <c r="L51" s="58" t="s">
        <v>212</v>
      </c>
      <c r="M51" s="59" t="s">
        <v>465</v>
      </c>
      <c r="N51" s="61">
        <v>100</v>
      </c>
    </row>
    <row r="52" spans="1:14" ht="126" x14ac:dyDescent="0.25">
      <c r="A52" s="53">
        <f t="shared" si="2"/>
        <v>47</v>
      </c>
      <c r="B52" s="54" t="s">
        <v>209</v>
      </c>
      <c r="C52" s="53">
        <v>4299990</v>
      </c>
      <c r="D52" s="53" t="s">
        <v>176</v>
      </c>
      <c r="E52" s="55">
        <f t="shared" si="0"/>
        <v>799500000</v>
      </c>
      <c r="F52" s="56" t="s">
        <v>177</v>
      </c>
      <c r="G52" s="54" t="s">
        <v>178</v>
      </c>
      <c r="H52" s="54">
        <v>1</v>
      </c>
      <c r="I52" s="61">
        <v>799500000</v>
      </c>
      <c r="J52" s="63">
        <f t="shared" si="1"/>
        <v>799500000</v>
      </c>
      <c r="K52" s="54" t="s">
        <v>179</v>
      </c>
      <c r="L52" s="58" t="s">
        <v>211</v>
      </c>
      <c r="M52" s="59" t="s">
        <v>197</v>
      </c>
      <c r="N52" s="118">
        <v>30</v>
      </c>
    </row>
    <row r="53" spans="1:14" ht="78.75" x14ac:dyDescent="0.25">
      <c r="A53" s="53">
        <f t="shared" si="2"/>
        <v>48</v>
      </c>
      <c r="B53" s="54" t="s">
        <v>209</v>
      </c>
      <c r="C53" s="53">
        <v>4299990</v>
      </c>
      <c r="D53" s="53" t="s">
        <v>186</v>
      </c>
      <c r="E53" s="55">
        <f t="shared" si="0"/>
        <v>23020000</v>
      </c>
      <c r="F53" s="56" t="s">
        <v>177</v>
      </c>
      <c r="G53" s="54" t="s">
        <v>178</v>
      </c>
      <c r="H53" s="54">
        <v>1</v>
      </c>
      <c r="I53" s="61">
        <v>23020000</v>
      </c>
      <c r="J53" s="63">
        <f t="shared" si="1"/>
        <v>23020000</v>
      </c>
      <c r="K53" s="54" t="s">
        <v>179</v>
      </c>
      <c r="L53" s="58" t="s">
        <v>213</v>
      </c>
      <c r="M53" s="59" t="s">
        <v>206</v>
      </c>
      <c r="N53" s="118">
        <v>30</v>
      </c>
    </row>
    <row r="54" spans="1:14" ht="78.75" x14ac:dyDescent="0.25">
      <c r="A54" s="53">
        <f t="shared" si="2"/>
        <v>49</v>
      </c>
      <c r="B54" s="54" t="s">
        <v>209</v>
      </c>
      <c r="C54" s="53">
        <v>4299990</v>
      </c>
      <c r="D54" s="53" t="s">
        <v>176</v>
      </c>
      <c r="E54" s="55">
        <f t="shared" si="0"/>
        <v>270000000</v>
      </c>
      <c r="F54" s="56" t="s">
        <v>177</v>
      </c>
      <c r="G54" s="54" t="s">
        <v>178</v>
      </c>
      <c r="H54" s="54">
        <v>1</v>
      </c>
      <c r="I54" s="61">
        <v>270000000</v>
      </c>
      <c r="J54" s="63">
        <f t="shared" si="1"/>
        <v>270000000</v>
      </c>
      <c r="K54" s="54" t="s">
        <v>179</v>
      </c>
      <c r="L54" s="58" t="s">
        <v>213</v>
      </c>
      <c r="M54" s="59" t="s">
        <v>182</v>
      </c>
      <c r="N54" s="118">
        <v>30</v>
      </c>
    </row>
    <row r="55" spans="1:14" ht="78.75" x14ac:dyDescent="0.25">
      <c r="A55" s="53">
        <f t="shared" si="2"/>
        <v>50</v>
      </c>
      <c r="B55" s="54" t="s">
        <v>209</v>
      </c>
      <c r="C55" s="53">
        <v>4299990</v>
      </c>
      <c r="D55" s="53" t="s">
        <v>186</v>
      </c>
      <c r="E55" s="55">
        <f t="shared" ref="E55:E89" si="3">+J55</f>
        <v>44800000</v>
      </c>
      <c r="F55" s="56" t="s">
        <v>177</v>
      </c>
      <c r="G55" s="54" t="s">
        <v>178</v>
      </c>
      <c r="H55" s="54">
        <v>1</v>
      </c>
      <c r="I55" s="61">
        <v>44800000</v>
      </c>
      <c r="J55" s="63">
        <f t="shared" ref="J55:J89" si="4">+I55*H55</f>
        <v>44800000</v>
      </c>
      <c r="K55" s="54" t="s">
        <v>179</v>
      </c>
      <c r="L55" s="58" t="s">
        <v>212</v>
      </c>
      <c r="M55" s="59" t="s">
        <v>686</v>
      </c>
      <c r="N55" s="118">
        <v>30</v>
      </c>
    </row>
    <row r="56" spans="1:14" ht="78.75" x14ac:dyDescent="0.25">
      <c r="A56" s="53">
        <f t="shared" si="2"/>
        <v>51</v>
      </c>
      <c r="B56" s="54" t="s">
        <v>678</v>
      </c>
      <c r="C56" s="53">
        <v>4299990</v>
      </c>
      <c r="D56" s="53" t="s">
        <v>176</v>
      </c>
      <c r="E56" s="55">
        <f t="shared" si="3"/>
        <v>125551600</v>
      </c>
      <c r="F56" s="56" t="s">
        <v>177</v>
      </c>
      <c r="G56" s="54" t="s">
        <v>178</v>
      </c>
      <c r="H56" s="54">
        <v>1</v>
      </c>
      <c r="I56" s="61">
        <v>125551600</v>
      </c>
      <c r="J56" s="63">
        <f t="shared" si="4"/>
        <v>125551600</v>
      </c>
      <c r="K56" s="54" t="s">
        <v>179</v>
      </c>
      <c r="L56" s="58" t="s">
        <v>677</v>
      </c>
      <c r="M56" s="59" t="s">
        <v>676</v>
      </c>
      <c r="N56" s="118">
        <v>30</v>
      </c>
    </row>
    <row r="57" spans="1:14" ht="78.75" x14ac:dyDescent="0.25">
      <c r="A57" s="53">
        <f t="shared" si="2"/>
        <v>52</v>
      </c>
      <c r="B57" s="54" t="s">
        <v>678</v>
      </c>
      <c r="C57" s="53">
        <v>4299990</v>
      </c>
      <c r="D57" s="53" t="s">
        <v>176</v>
      </c>
      <c r="E57" s="55">
        <f t="shared" si="3"/>
        <v>394900000</v>
      </c>
      <c r="F57" s="56" t="s">
        <v>177</v>
      </c>
      <c r="G57" s="54" t="s">
        <v>178</v>
      </c>
      <c r="H57" s="54">
        <v>1</v>
      </c>
      <c r="I57" s="61">
        <v>394900000</v>
      </c>
      <c r="J57" s="63">
        <f t="shared" si="4"/>
        <v>394900000</v>
      </c>
      <c r="K57" s="54" t="s">
        <v>179</v>
      </c>
      <c r="L57" s="58" t="s">
        <v>677</v>
      </c>
      <c r="M57" s="59" t="s">
        <v>679</v>
      </c>
      <c r="N57" s="118">
        <v>30</v>
      </c>
    </row>
    <row r="58" spans="1:14" ht="78.75" x14ac:dyDescent="0.25">
      <c r="A58" s="53">
        <f t="shared" si="2"/>
        <v>53</v>
      </c>
      <c r="B58" s="54" t="s">
        <v>678</v>
      </c>
      <c r="C58" s="53">
        <v>4299990</v>
      </c>
      <c r="D58" s="53" t="s">
        <v>186</v>
      </c>
      <c r="E58" s="55">
        <f t="shared" si="3"/>
        <v>9000000</v>
      </c>
      <c r="F58" s="56" t="s">
        <v>177</v>
      </c>
      <c r="G58" s="54" t="s">
        <v>178</v>
      </c>
      <c r="H58" s="54">
        <v>1</v>
      </c>
      <c r="I58" s="61">
        <v>9000000</v>
      </c>
      <c r="J58" s="63">
        <f t="shared" si="4"/>
        <v>9000000</v>
      </c>
      <c r="K58" s="54" t="s">
        <v>179</v>
      </c>
      <c r="L58" s="58" t="s">
        <v>681</v>
      </c>
      <c r="M58" s="59" t="s">
        <v>680</v>
      </c>
      <c r="N58" s="118">
        <v>30</v>
      </c>
    </row>
    <row r="59" spans="1:14" ht="78.75" x14ac:dyDescent="0.25">
      <c r="A59" s="53">
        <f t="shared" si="2"/>
        <v>54</v>
      </c>
      <c r="B59" s="54" t="s">
        <v>678</v>
      </c>
      <c r="C59" s="53">
        <v>4299990</v>
      </c>
      <c r="D59" s="53" t="s">
        <v>176</v>
      </c>
      <c r="E59" s="55">
        <f t="shared" si="3"/>
        <v>90000000</v>
      </c>
      <c r="F59" s="56" t="s">
        <v>177</v>
      </c>
      <c r="G59" s="54" t="s">
        <v>178</v>
      </c>
      <c r="H59" s="54">
        <v>1</v>
      </c>
      <c r="I59" s="61">
        <v>90000000</v>
      </c>
      <c r="J59" s="63">
        <f t="shared" si="4"/>
        <v>90000000</v>
      </c>
      <c r="K59" s="54" t="s">
        <v>179</v>
      </c>
      <c r="L59" s="58" t="s">
        <v>213</v>
      </c>
      <c r="M59" s="59" t="s">
        <v>463</v>
      </c>
      <c r="N59" s="118">
        <v>30</v>
      </c>
    </row>
    <row r="60" spans="1:14" ht="78.75" x14ac:dyDescent="0.25">
      <c r="A60" s="53">
        <f t="shared" si="2"/>
        <v>55</v>
      </c>
      <c r="B60" s="54" t="s">
        <v>678</v>
      </c>
      <c r="C60" s="53">
        <v>4299990</v>
      </c>
      <c r="D60" s="53" t="s">
        <v>176</v>
      </c>
      <c r="E60" s="55">
        <f t="shared" si="3"/>
        <v>200078428.44999999</v>
      </c>
      <c r="F60" s="56" t="s">
        <v>177</v>
      </c>
      <c r="G60" s="54" t="s">
        <v>178</v>
      </c>
      <c r="H60" s="54">
        <v>1</v>
      </c>
      <c r="I60" s="61">
        <v>200078428.44999999</v>
      </c>
      <c r="J60" s="63">
        <f t="shared" si="4"/>
        <v>200078428.44999999</v>
      </c>
      <c r="K60" s="54" t="s">
        <v>179</v>
      </c>
      <c r="L60" s="58" t="s">
        <v>213</v>
      </c>
      <c r="M60" s="59" t="s">
        <v>682</v>
      </c>
      <c r="N60" s="118">
        <v>30</v>
      </c>
    </row>
    <row r="61" spans="1:14" ht="94.5" x14ac:dyDescent="0.25">
      <c r="A61" s="53">
        <f t="shared" si="2"/>
        <v>56</v>
      </c>
      <c r="B61" s="54" t="s">
        <v>678</v>
      </c>
      <c r="C61" s="53">
        <v>4299990</v>
      </c>
      <c r="D61" s="53" t="s">
        <v>685</v>
      </c>
      <c r="E61" s="55">
        <f t="shared" si="3"/>
        <v>690000000</v>
      </c>
      <c r="F61" s="56" t="s">
        <v>177</v>
      </c>
      <c r="G61" s="54" t="s">
        <v>178</v>
      </c>
      <c r="H61" s="54">
        <v>1</v>
      </c>
      <c r="I61" s="61">
        <v>690000000</v>
      </c>
      <c r="J61" s="63">
        <f t="shared" si="4"/>
        <v>690000000</v>
      </c>
      <c r="K61" s="54" t="s">
        <v>179</v>
      </c>
      <c r="L61" s="54" t="s">
        <v>684</v>
      </c>
      <c r="M61" s="59" t="s">
        <v>683</v>
      </c>
      <c r="N61" s="118">
        <v>30</v>
      </c>
    </row>
    <row r="62" spans="1:14" ht="78.75" x14ac:dyDescent="0.25">
      <c r="A62" s="53">
        <f t="shared" si="2"/>
        <v>57</v>
      </c>
      <c r="B62" s="54" t="s">
        <v>678</v>
      </c>
      <c r="C62" s="53">
        <v>4299990</v>
      </c>
      <c r="D62" s="53" t="s">
        <v>176</v>
      </c>
      <c r="E62" s="55">
        <f t="shared" si="3"/>
        <v>170000000</v>
      </c>
      <c r="F62" s="56" t="s">
        <v>177</v>
      </c>
      <c r="G62" s="54" t="s">
        <v>178</v>
      </c>
      <c r="H62" s="54">
        <v>1</v>
      </c>
      <c r="I62" s="61">
        <v>170000000</v>
      </c>
      <c r="J62" s="63">
        <f t="shared" si="4"/>
        <v>170000000</v>
      </c>
      <c r="K62" s="54" t="s">
        <v>179</v>
      </c>
      <c r="L62" s="58" t="s">
        <v>213</v>
      </c>
      <c r="M62" s="59" t="s">
        <v>463</v>
      </c>
      <c r="N62" s="118">
        <v>30</v>
      </c>
    </row>
    <row r="63" spans="1:14" ht="78.75" x14ac:dyDescent="0.25">
      <c r="A63" s="53">
        <f t="shared" si="2"/>
        <v>58</v>
      </c>
      <c r="B63" s="54" t="s">
        <v>688</v>
      </c>
      <c r="C63" s="53">
        <v>4299990</v>
      </c>
      <c r="D63" s="53" t="s">
        <v>186</v>
      </c>
      <c r="E63" s="55">
        <f t="shared" si="3"/>
        <v>33600000</v>
      </c>
      <c r="F63" s="56" t="s">
        <v>177</v>
      </c>
      <c r="G63" s="54" t="s">
        <v>178</v>
      </c>
      <c r="H63" s="54">
        <v>1</v>
      </c>
      <c r="I63" s="61">
        <v>33600000</v>
      </c>
      <c r="J63" s="63">
        <f t="shared" si="4"/>
        <v>33600000</v>
      </c>
      <c r="K63" s="54" t="s">
        <v>179</v>
      </c>
      <c r="L63" s="58" t="s">
        <v>213</v>
      </c>
      <c r="M63" s="59" t="s">
        <v>686</v>
      </c>
      <c r="N63" s="118">
        <v>30</v>
      </c>
    </row>
    <row r="64" spans="1:14" ht="78.75" x14ac:dyDescent="0.25">
      <c r="A64" s="53">
        <f t="shared" si="2"/>
        <v>59</v>
      </c>
      <c r="B64" s="54" t="s">
        <v>688</v>
      </c>
      <c r="C64" s="53">
        <v>4299990</v>
      </c>
      <c r="D64" s="53" t="s">
        <v>186</v>
      </c>
      <c r="E64" s="55">
        <f t="shared" si="3"/>
        <v>32000000</v>
      </c>
      <c r="F64" s="56" t="s">
        <v>177</v>
      </c>
      <c r="G64" s="54" t="s">
        <v>178</v>
      </c>
      <c r="H64" s="54">
        <v>1</v>
      </c>
      <c r="I64" s="61">
        <v>32000000</v>
      </c>
      <c r="J64" s="63">
        <f t="shared" si="4"/>
        <v>32000000</v>
      </c>
      <c r="K64" s="54" t="s">
        <v>179</v>
      </c>
      <c r="L64" s="58" t="s">
        <v>213</v>
      </c>
      <c r="M64" s="59" t="s">
        <v>687</v>
      </c>
      <c r="N64" s="118">
        <v>30</v>
      </c>
    </row>
    <row r="65" spans="1:14" ht="78.75" x14ac:dyDescent="0.25">
      <c r="A65" s="53">
        <f t="shared" si="2"/>
        <v>60</v>
      </c>
      <c r="B65" s="54" t="s">
        <v>688</v>
      </c>
      <c r="C65" s="53">
        <v>4299990</v>
      </c>
      <c r="D65" s="53" t="s">
        <v>186</v>
      </c>
      <c r="E65" s="55">
        <f t="shared" si="3"/>
        <v>10000000</v>
      </c>
      <c r="F65" s="56" t="s">
        <v>177</v>
      </c>
      <c r="G65" s="54" t="s">
        <v>178</v>
      </c>
      <c r="H65" s="54">
        <v>1</v>
      </c>
      <c r="I65" s="61">
        <v>10000000</v>
      </c>
      <c r="J65" s="63">
        <f t="shared" si="4"/>
        <v>10000000</v>
      </c>
      <c r="K65" s="54" t="s">
        <v>179</v>
      </c>
      <c r="L65" s="58" t="s">
        <v>213</v>
      </c>
      <c r="M65" s="59" t="s">
        <v>689</v>
      </c>
      <c r="N65" s="118">
        <v>30</v>
      </c>
    </row>
    <row r="66" spans="1:14" ht="78.75" x14ac:dyDescent="0.25">
      <c r="A66" s="53">
        <f t="shared" si="2"/>
        <v>61</v>
      </c>
      <c r="B66" s="54" t="s">
        <v>688</v>
      </c>
      <c r="C66" s="53">
        <v>4299990</v>
      </c>
      <c r="D66" s="53" t="s">
        <v>186</v>
      </c>
      <c r="E66" s="55">
        <f t="shared" si="3"/>
        <v>30000000</v>
      </c>
      <c r="F66" s="56" t="s">
        <v>177</v>
      </c>
      <c r="G66" s="54" t="s">
        <v>178</v>
      </c>
      <c r="H66" s="54">
        <v>1</v>
      </c>
      <c r="I66" s="61">
        <v>30000000</v>
      </c>
      <c r="J66" s="63">
        <f t="shared" si="4"/>
        <v>30000000</v>
      </c>
      <c r="K66" s="54" t="s">
        <v>179</v>
      </c>
      <c r="L66" s="58" t="s">
        <v>213</v>
      </c>
      <c r="M66" s="59" t="s">
        <v>690</v>
      </c>
      <c r="N66" s="118">
        <v>30</v>
      </c>
    </row>
    <row r="67" spans="1:14" ht="94.5" x14ac:dyDescent="0.25">
      <c r="A67" s="53">
        <f t="shared" si="2"/>
        <v>62</v>
      </c>
      <c r="B67" s="54" t="s">
        <v>688</v>
      </c>
      <c r="C67" s="53">
        <v>4821140</v>
      </c>
      <c r="D67" s="53" t="s">
        <v>692</v>
      </c>
      <c r="E67" s="55">
        <f t="shared" si="3"/>
        <v>1000000</v>
      </c>
      <c r="F67" s="56" t="s">
        <v>177</v>
      </c>
      <c r="G67" s="54" t="s">
        <v>178</v>
      </c>
      <c r="H67" s="54">
        <v>1</v>
      </c>
      <c r="I67" s="61">
        <v>1000000</v>
      </c>
      <c r="J67" s="63">
        <f t="shared" si="4"/>
        <v>1000000</v>
      </c>
      <c r="K67" s="54" t="s">
        <v>179</v>
      </c>
      <c r="L67" s="58" t="s">
        <v>684</v>
      </c>
      <c r="M67" s="59" t="s">
        <v>691</v>
      </c>
      <c r="N67" s="118">
        <v>30</v>
      </c>
    </row>
    <row r="68" spans="1:14" ht="78.75" x14ac:dyDescent="0.25">
      <c r="A68" s="53">
        <f t="shared" si="2"/>
        <v>63</v>
      </c>
      <c r="B68" s="54" t="s">
        <v>688</v>
      </c>
      <c r="C68" s="53">
        <v>4299990</v>
      </c>
      <c r="D68" s="53" t="s">
        <v>186</v>
      </c>
      <c r="E68" s="55">
        <f t="shared" si="3"/>
        <v>4000000</v>
      </c>
      <c r="F68" s="56" t="s">
        <v>177</v>
      </c>
      <c r="G68" s="54" t="s">
        <v>178</v>
      </c>
      <c r="H68" s="54">
        <v>1</v>
      </c>
      <c r="I68" s="61">
        <v>4000000</v>
      </c>
      <c r="J68" s="63">
        <f t="shared" si="4"/>
        <v>4000000</v>
      </c>
      <c r="K68" s="54" t="s">
        <v>179</v>
      </c>
      <c r="L68" s="58" t="s">
        <v>213</v>
      </c>
      <c r="M68" s="59" t="s">
        <v>693</v>
      </c>
      <c r="N68" s="118">
        <v>30</v>
      </c>
    </row>
    <row r="69" spans="1:14" ht="78.75" x14ac:dyDescent="0.25">
      <c r="A69" s="53">
        <f t="shared" si="2"/>
        <v>64</v>
      </c>
      <c r="B69" s="54" t="s">
        <v>688</v>
      </c>
      <c r="C69" s="53">
        <v>4299990</v>
      </c>
      <c r="D69" s="53" t="s">
        <v>186</v>
      </c>
      <c r="E69" s="55">
        <f t="shared" si="3"/>
        <v>39760000</v>
      </c>
      <c r="F69" s="56" t="s">
        <v>177</v>
      </c>
      <c r="G69" s="54" t="s">
        <v>178</v>
      </c>
      <c r="H69" s="54">
        <v>1</v>
      </c>
      <c r="I69" s="61">
        <v>39760000</v>
      </c>
      <c r="J69" s="63">
        <f t="shared" si="4"/>
        <v>39760000</v>
      </c>
      <c r="K69" s="54" t="s">
        <v>179</v>
      </c>
      <c r="L69" s="58" t="s">
        <v>213</v>
      </c>
      <c r="M69" s="59" t="s">
        <v>686</v>
      </c>
      <c r="N69" s="118">
        <v>30</v>
      </c>
    </row>
    <row r="70" spans="1:14" ht="78.75" x14ac:dyDescent="0.25">
      <c r="A70" s="53">
        <f t="shared" si="2"/>
        <v>65</v>
      </c>
      <c r="B70" s="54" t="s">
        <v>688</v>
      </c>
      <c r="C70" s="53">
        <v>4299990</v>
      </c>
      <c r="D70" s="53" t="s">
        <v>186</v>
      </c>
      <c r="E70" s="55">
        <f t="shared" si="3"/>
        <v>35840000</v>
      </c>
      <c r="F70" s="56" t="s">
        <v>177</v>
      </c>
      <c r="G70" s="54" t="s">
        <v>178</v>
      </c>
      <c r="H70" s="54">
        <v>1</v>
      </c>
      <c r="I70" s="61">
        <v>35840000</v>
      </c>
      <c r="J70" s="63">
        <f t="shared" si="4"/>
        <v>35840000</v>
      </c>
      <c r="K70" s="54" t="s">
        <v>179</v>
      </c>
      <c r="L70" s="58" t="s">
        <v>213</v>
      </c>
      <c r="M70" s="59" t="s">
        <v>689</v>
      </c>
      <c r="N70" s="118">
        <v>30</v>
      </c>
    </row>
    <row r="71" spans="1:14" ht="78.75" x14ac:dyDescent="0.25">
      <c r="A71" s="53">
        <f t="shared" si="2"/>
        <v>66</v>
      </c>
      <c r="B71" s="54" t="s">
        <v>688</v>
      </c>
      <c r="C71" s="53">
        <v>4299990</v>
      </c>
      <c r="D71" s="53" t="s">
        <v>186</v>
      </c>
      <c r="E71" s="55">
        <f t="shared" ref="E71:E72" si="5">+J71</f>
        <v>4000000</v>
      </c>
      <c r="F71" s="56" t="s">
        <v>177</v>
      </c>
      <c r="G71" s="54" t="s">
        <v>178</v>
      </c>
      <c r="H71" s="54">
        <v>1</v>
      </c>
      <c r="I71" s="61">
        <v>4000000</v>
      </c>
      <c r="J71" s="63">
        <f t="shared" ref="J71:J72" si="6">+I71*H71</f>
        <v>4000000</v>
      </c>
      <c r="K71" s="54" t="s">
        <v>179</v>
      </c>
      <c r="L71" s="58" t="s">
        <v>213</v>
      </c>
      <c r="M71" s="59" t="s">
        <v>693</v>
      </c>
      <c r="N71" s="118">
        <v>30</v>
      </c>
    </row>
    <row r="72" spans="1:14" ht="78.75" x14ac:dyDescent="0.25">
      <c r="A72" s="53">
        <f t="shared" ref="A72:A112" si="7">+A71+1</f>
        <v>67</v>
      </c>
      <c r="B72" s="54" t="s">
        <v>688</v>
      </c>
      <c r="C72" s="53">
        <v>4299990</v>
      </c>
      <c r="D72" s="53" t="s">
        <v>186</v>
      </c>
      <c r="E72" s="55">
        <f t="shared" si="5"/>
        <v>4000000</v>
      </c>
      <c r="F72" s="56" t="s">
        <v>177</v>
      </c>
      <c r="G72" s="54" t="s">
        <v>178</v>
      </c>
      <c r="H72" s="54">
        <v>1</v>
      </c>
      <c r="I72" s="61">
        <v>4000000</v>
      </c>
      <c r="J72" s="63">
        <f t="shared" si="6"/>
        <v>4000000</v>
      </c>
      <c r="K72" s="54" t="s">
        <v>179</v>
      </c>
      <c r="L72" s="58" t="s">
        <v>213</v>
      </c>
      <c r="M72" s="59" t="s">
        <v>693</v>
      </c>
      <c r="N72" s="118">
        <v>30</v>
      </c>
    </row>
    <row r="73" spans="1:14" ht="78.75" x14ac:dyDescent="0.25">
      <c r="A73" s="53">
        <f t="shared" si="7"/>
        <v>68</v>
      </c>
      <c r="B73" s="54" t="s">
        <v>688</v>
      </c>
      <c r="C73" s="53">
        <v>4299990</v>
      </c>
      <c r="D73" s="53" t="s">
        <v>186</v>
      </c>
      <c r="E73" s="55">
        <f t="shared" si="3"/>
        <v>4000000</v>
      </c>
      <c r="F73" s="56" t="s">
        <v>177</v>
      </c>
      <c r="G73" s="54" t="s">
        <v>178</v>
      </c>
      <c r="H73" s="54">
        <v>1</v>
      </c>
      <c r="I73" s="61">
        <v>4000000</v>
      </c>
      <c r="J73" s="63">
        <f t="shared" si="4"/>
        <v>4000000</v>
      </c>
      <c r="K73" s="54" t="s">
        <v>179</v>
      </c>
      <c r="L73" s="58" t="s">
        <v>213</v>
      </c>
      <c r="M73" s="59" t="s">
        <v>693</v>
      </c>
      <c r="N73" s="118">
        <v>30</v>
      </c>
    </row>
    <row r="74" spans="1:14" ht="78.75" x14ac:dyDescent="0.25">
      <c r="A74" s="53">
        <f t="shared" si="7"/>
        <v>69</v>
      </c>
      <c r="B74" s="54" t="s">
        <v>688</v>
      </c>
      <c r="C74" s="53">
        <v>4299990</v>
      </c>
      <c r="D74" s="53" t="s">
        <v>186</v>
      </c>
      <c r="E74" s="55">
        <f t="shared" ref="E74:E75" si="8">+J74</f>
        <v>4000000</v>
      </c>
      <c r="F74" s="56" t="s">
        <v>177</v>
      </c>
      <c r="G74" s="54" t="s">
        <v>178</v>
      </c>
      <c r="H74" s="54">
        <v>1</v>
      </c>
      <c r="I74" s="61">
        <v>4000000</v>
      </c>
      <c r="J74" s="63">
        <f t="shared" ref="J74:J75" si="9">+I74*H74</f>
        <v>4000000</v>
      </c>
      <c r="K74" s="54" t="s">
        <v>179</v>
      </c>
      <c r="L74" s="58" t="s">
        <v>213</v>
      </c>
      <c r="M74" s="59" t="s">
        <v>693</v>
      </c>
      <c r="N74" s="118">
        <v>30</v>
      </c>
    </row>
    <row r="75" spans="1:14" ht="78.75" x14ac:dyDescent="0.25">
      <c r="A75" s="53">
        <f t="shared" si="7"/>
        <v>70</v>
      </c>
      <c r="B75" s="54" t="s">
        <v>688</v>
      </c>
      <c r="C75" s="53">
        <v>4299990</v>
      </c>
      <c r="D75" s="53" t="s">
        <v>186</v>
      </c>
      <c r="E75" s="55">
        <f t="shared" si="8"/>
        <v>35000000</v>
      </c>
      <c r="F75" s="56" t="s">
        <v>177</v>
      </c>
      <c r="G75" s="54" t="s">
        <v>178</v>
      </c>
      <c r="H75" s="54">
        <v>1</v>
      </c>
      <c r="I75" s="61">
        <v>35000000</v>
      </c>
      <c r="J75" s="63">
        <f t="shared" si="9"/>
        <v>35000000</v>
      </c>
      <c r="K75" s="54" t="s">
        <v>179</v>
      </c>
      <c r="L75" s="58" t="s">
        <v>213</v>
      </c>
      <c r="M75" s="59" t="s">
        <v>690</v>
      </c>
      <c r="N75" s="118">
        <v>30</v>
      </c>
    </row>
    <row r="76" spans="1:14" ht="78.75" x14ac:dyDescent="0.25">
      <c r="A76" s="53">
        <f t="shared" si="7"/>
        <v>71</v>
      </c>
      <c r="B76" s="54" t="s">
        <v>688</v>
      </c>
      <c r="C76" s="53">
        <v>4299990</v>
      </c>
      <c r="D76" s="53" t="s">
        <v>176</v>
      </c>
      <c r="E76" s="55">
        <f t="shared" si="3"/>
        <v>273000000</v>
      </c>
      <c r="F76" s="56" t="s">
        <v>177</v>
      </c>
      <c r="G76" s="54" t="s">
        <v>178</v>
      </c>
      <c r="H76" s="54">
        <v>1</v>
      </c>
      <c r="I76" s="61">
        <v>273000000</v>
      </c>
      <c r="J76" s="63">
        <f t="shared" si="4"/>
        <v>273000000</v>
      </c>
      <c r="K76" s="54" t="s">
        <v>179</v>
      </c>
      <c r="L76" s="58" t="s">
        <v>213</v>
      </c>
      <c r="M76" s="59" t="s">
        <v>189</v>
      </c>
      <c r="N76" s="118">
        <v>30</v>
      </c>
    </row>
    <row r="77" spans="1:14" ht="78.75" x14ac:dyDescent="0.25">
      <c r="A77" s="53">
        <f t="shared" si="7"/>
        <v>72</v>
      </c>
      <c r="B77" s="54" t="s">
        <v>688</v>
      </c>
      <c r="C77" s="53">
        <v>4299990</v>
      </c>
      <c r="D77" s="53" t="s">
        <v>176</v>
      </c>
      <c r="E77" s="55">
        <f t="shared" si="3"/>
        <v>452700000</v>
      </c>
      <c r="F77" s="56" t="s">
        <v>177</v>
      </c>
      <c r="G77" s="54" t="s">
        <v>178</v>
      </c>
      <c r="H77" s="54">
        <v>1</v>
      </c>
      <c r="I77" s="61">
        <v>452700000</v>
      </c>
      <c r="J77" s="63">
        <f t="shared" si="4"/>
        <v>452700000</v>
      </c>
      <c r="K77" s="54" t="s">
        <v>179</v>
      </c>
      <c r="L77" s="58" t="s">
        <v>213</v>
      </c>
      <c r="M77" s="59" t="s">
        <v>460</v>
      </c>
      <c r="N77" s="118">
        <v>30</v>
      </c>
    </row>
    <row r="78" spans="1:14" ht="78.75" x14ac:dyDescent="0.25">
      <c r="A78" s="53">
        <f t="shared" si="7"/>
        <v>73</v>
      </c>
      <c r="B78" s="54" t="s">
        <v>678</v>
      </c>
      <c r="C78" s="53">
        <v>4299990</v>
      </c>
      <c r="D78" s="53" t="s">
        <v>176</v>
      </c>
      <c r="E78" s="55">
        <f t="shared" ref="E78" si="10">+J78</f>
        <v>170000000</v>
      </c>
      <c r="F78" s="56" t="s">
        <v>177</v>
      </c>
      <c r="G78" s="54" t="s">
        <v>178</v>
      </c>
      <c r="H78" s="54">
        <v>1</v>
      </c>
      <c r="I78" s="61">
        <v>170000000</v>
      </c>
      <c r="J78" s="63">
        <f t="shared" ref="J78" si="11">+I78*H78</f>
        <v>170000000</v>
      </c>
      <c r="K78" s="54" t="s">
        <v>179</v>
      </c>
      <c r="L78" s="58" t="s">
        <v>213</v>
      </c>
      <c r="M78" s="59" t="s">
        <v>463</v>
      </c>
      <c r="N78" s="118">
        <v>30</v>
      </c>
    </row>
    <row r="79" spans="1:14" ht="78.75" x14ac:dyDescent="0.25">
      <c r="A79" s="53">
        <f t="shared" si="7"/>
        <v>74</v>
      </c>
      <c r="B79" s="54" t="s">
        <v>688</v>
      </c>
      <c r="C79" s="53">
        <v>4299990</v>
      </c>
      <c r="D79" s="53" t="s">
        <v>176</v>
      </c>
      <c r="E79" s="55">
        <f t="shared" si="3"/>
        <v>1020000000</v>
      </c>
      <c r="F79" s="56" t="s">
        <v>177</v>
      </c>
      <c r="G79" s="54" t="s">
        <v>178</v>
      </c>
      <c r="H79" s="54">
        <v>1</v>
      </c>
      <c r="I79" s="61">
        <v>1020000000</v>
      </c>
      <c r="J79" s="63">
        <f t="shared" si="4"/>
        <v>1020000000</v>
      </c>
      <c r="K79" s="54" t="s">
        <v>179</v>
      </c>
      <c r="L79" s="58" t="s">
        <v>213</v>
      </c>
      <c r="M79" s="59" t="s">
        <v>695</v>
      </c>
      <c r="N79" s="118">
        <v>15</v>
      </c>
    </row>
    <row r="80" spans="1:14" ht="78.75" x14ac:dyDescent="0.25">
      <c r="A80" s="53">
        <f t="shared" si="7"/>
        <v>75</v>
      </c>
      <c r="B80" s="54" t="s">
        <v>688</v>
      </c>
      <c r="C80" s="53">
        <v>4299990</v>
      </c>
      <c r="D80" s="53" t="s">
        <v>186</v>
      </c>
      <c r="E80" s="55">
        <f t="shared" si="3"/>
        <v>25000000</v>
      </c>
      <c r="F80" s="56" t="s">
        <v>177</v>
      </c>
      <c r="G80" s="54" t="s">
        <v>178</v>
      </c>
      <c r="H80" s="54">
        <v>1</v>
      </c>
      <c r="I80" s="61">
        <v>25000000</v>
      </c>
      <c r="J80" s="63">
        <f t="shared" si="4"/>
        <v>25000000</v>
      </c>
      <c r="K80" s="54" t="s">
        <v>179</v>
      </c>
      <c r="L80" s="58" t="s">
        <v>213</v>
      </c>
      <c r="M80" s="59" t="s">
        <v>690</v>
      </c>
      <c r="N80" s="118">
        <v>30</v>
      </c>
    </row>
    <row r="81" spans="1:14" ht="78.75" x14ac:dyDescent="0.25">
      <c r="A81" s="53">
        <f t="shared" si="7"/>
        <v>76</v>
      </c>
      <c r="B81" s="54" t="s">
        <v>688</v>
      </c>
      <c r="C81" s="53">
        <v>4299990</v>
      </c>
      <c r="D81" s="53" t="s">
        <v>186</v>
      </c>
      <c r="E81" s="55">
        <f t="shared" ref="E81" si="12">+J81</f>
        <v>45000000</v>
      </c>
      <c r="F81" s="56" t="s">
        <v>177</v>
      </c>
      <c r="G81" s="54" t="s">
        <v>178</v>
      </c>
      <c r="H81" s="54">
        <v>1</v>
      </c>
      <c r="I81" s="61">
        <v>45000000</v>
      </c>
      <c r="J81" s="63">
        <f t="shared" ref="J81" si="13">+I81*H81</f>
        <v>45000000</v>
      </c>
      <c r="K81" s="54" t="s">
        <v>179</v>
      </c>
      <c r="L81" s="58" t="s">
        <v>213</v>
      </c>
      <c r="M81" s="59" t="s">
        <v>690</v>
      </c>
      <c r="N81" s="118">
        <v>30</v>
      </c>
    </row>
    <row r="82" spans="1:14" ht="78.75" x14ac:dyDescent="0.25">
      <c r="A82" s="53">
        <f t="shared" si="7"/>
        <v>77</v>
      </c>
      <c r="B82" s="54" t="s">
        <v>688</v>
      </c>
      <c r="C82" s="53">
        <v>4299990</v>
      </c>
      <c r="D82" s="53" t="s">
        <v>186</v>
      </c>
      <c r="E82" s="55">
        <f>+J82</f>
        <v>3000000</v>
      </c>
      <c r="F82" s="56" t="s">
        <v>177</v>
      </c>
      <c r="G82" s="54" t="s">
        <v>178</v>
      </c>
      <c r="H82" s="54">
        <v>1</v>
      </c>
      <c r="I82" s="61">
        <v>3000000</v>
      </c>
      <c r="J82" s="63">
        <f>+I82*H82</f>
        <v>3000000</v>
      </c>
      <c r="K82" s="54" t="s">
        <v>179</v>
      </c>
      <c r="L82" s="58" t="s">
        <v>213</v>
      </c>
      <c r="M82" s="59" t="s">
        <v>694</v>
      </c>
      <c r="N82" s="118"/>
    </row>
    <row r="83" spans="1:14" ht="78.75" x14ac:dyDescent="0.25">
      <c r="A83" s="53">
        <f t="shared" si="7"/>
        <v>78</v>
      </c>
      <c r="B83" s="54" t="s">
        <v>697</v>
      </c>
      <c r="C83" s="53">
        <v>4299990</v>
      </c>
      <c r="D83" s="53" t="s">
        <v>176</v>
      </c>
      <c r="E83" s="55">
        <f t="shared" si="3"/>
        <v>100000000</v>
      </c>
      <c r="F83" s="56" t="s">
        <v>177</v>
      </c>
      <c r="G83" s="54" t="s">
        <v>178</v>
      </c>
      <c r="H83" s="54">
        <v>2</v>
      </c>
      <c r="I83" s="61">
        <v>50000000</v>
      </c>
      <c r="J83" s="63">
        <f t="shared" si="4"/>
        <v>100000000</v>
      </c>
      <c r="K83" s="54" t="s">
        <v>179</v>
      </c>
      <c r="L83" s="58" t="s">
        <v>213</v>
      </c>
      <c r="M83" s="59" t="s">
        <v>696</v>
      </c>
      <c r="N83" s="118"/>
    </row>
    <row r="84" spans="1:14" ht="148.5" customHeight="1" x14ac:dyDescent="0.25">
      <c r="A84" s="53">
        <f t="shared" si="7"/>
        <v>79</v>
      </c>
      <c r="B84" s="54" t="s">
        <v>697</v>
      </c>
      <c r="C84" s="53">
        <v>4299990</v>
      </c>
      <c r="D84" s="53" t="s">
        <v>176</v>
      </c>
      <c r="E84" s="55">
        <f t="shared" si="3"/>
        <v>558385000</v>
      </c>
      <c r="F84" s="56" t="s">
        <v>177</v>
      </c>
      <c r="G84" s="54" t="s">
        <v>178</v>
      </c>
      <c r="H84" s="54">
        <v>1</v>
      </c>
      <c r="I84" s="61">
        <v>558385000</v>
      </c>
      <c r="J84" s="63">
        <f t="shared" si="4"/>
        <v>558385000</v>
      </c>
      <c r="K84" s="54" t="s">
        <v>179</v>
      </c>
      <c r="L84" s="58" t="s">
        <v>211</v>
      </c>
      <c r="M84" s="59" t="s">
        <v>185</v>
      </c>
      <c r="N84" s="118"/>
    </row>
    <row r="85" spans="1:14" ht="78.75" x14ac:dyDescent="0.25">
      <c r="A85" s="53">
        <f t="shared" si="7"/>
        <v>80</v>
      </c>
      <c r="B85" s="54" t="s">
        <v>697</v>
      </c>
      <c r="C85" s="53">
        <v>4299990</v>
      </c>
      <c r="D85" s="53" t="s">
        <v>176</v>
      </c>
      <c r="E85" s="55">
        <f t="shared" si="3"/>
        <v>576376500</v>
      </c>
      <c r="F85" s="56" t="s">
        <v>177</v>
      </c>
      <c r="G85" s="54" t="s">
        <v>178</v>
      </c>
      <c r="H85" s="54">
        <v>1</v>
      </c>
      <c r="I85" s="61">
        <v>576376500</v>
      </c>
      <c r="J85" s="63">
        <f t="shared" si="4"/>
        <v>576376500</v>
      </c>
      <c r="K85" s="54" t="s">
        <v>179</v>
      </c>
      <c r="L85" s="58" t="s">
        <v>213</v>
      </c>
      <c r="M85" s="59" t="s">
        <v>185</v>
      </c>
      <c r="N85" s="118"/>
    </row>
    <row r="86" spans="1:14" ht="78.75" x14ac:dyDescent="0.25">
      <c r="A86" s="53">
        <f t="shared" si="7"/>
        <v>81</v>
      </c>
      <c r="B86" s="54" t="s">
        <v>697</v>
      </c>
      <c r="C86" s="53">
        <v>4299990</v>
      </c>
      <c r="D86" s="53" t="s">
        <v>176</v>
      </c>
      <c r="E86" s="55">
        <f t="shared" si="3"/>
        <v>210000000</v>
      </c>
      <c r="F86" s="56" t="s">
        <v>177</v>
      </c>
      <c r="G86" s="54" t="s">
        <v>178</v>
      </c>
      <c r="H86" s="54">
        <v>1</v>
      </c>
      <c r="I86" s="61">
        <v>210000000</v>
      </c>
      <c r="J86" s="63">
        <f t="shared" si="4"/>
        <v>210000000</v>
      </c>
      <c r="K86" s="54" t="s">
        <v>179</v>
      </c>
      <c r="L86" s="58" t="s">
        <v>213</v>
      </c>
      <c r="M86" s="59" t="s">
        <v>698</v>
      </c>
      <c r="N86" s="118">
        <v>100</v>
      </c>
    </row>
    <row r="87" spans="1:14" ht="78.75" x14ac:dyDescent="0.25">
      <c r="A87" s="53">
        <f t="shared" si="7"/>
        <v>82</v>
      </c>
      <c r="B87" s="54" t="s">
        <v>697</v>
      </c>
      <c r="C87" s="53">
        <v>4299990</v>
      </c>
      <c r="D87" s="53" t="s">
        <v>186</v>
      </c>
      <c r="E87" s="55">
        <f t="shared" si="3"/>
        <v>533736000</v>
      </c>
      <c r="F87" s="56" t="s">
        <v>177</v>
      </c>
      <c r="G87" s="54" t="s">
        <v>178</v>
      </c>
      <c r="H87" s="54">
        <v>1</v>
      </c>
      <c r="I87" s="61">
        <v>533736000</v>
      </c>
      <c r="J87" s="63">
        <f t="shared" si="4"/>
        <v>533736000</v>
      </c>
      <c r="K87" s="54" t="s">
        <v>179</v>
      </c>
      <c r="L87" s="58" t="s">
        <v>213</v>
      </c>
      <c r="M87" s="59" t="s">
        <v>699</v>
      </c>
      <c r="N87" s="118"/>
    </row>
    <row r="88" spans="1:14" ht="78.75" x14ac:dyDescent="0.25">
      <c r="A88" s="53">
        <f t="shared" si="7"/>
        <v>83</v>
      </c>
      <c r="B88" s="54" t="s">
        <v>697</v>
      </c>
      <c r="C88" s="53">
        <v>4299990</v>
      </c>
      <c r="D88" s="53" t="s">
        <v>186</v>
      </c>
      <c r="E88" s="55">
        <f t="shared" si="3"/>
        <v>24640000</v>
      </c>
      <c r="F88" s="56" t="s">
        <v>177</v>
      </c>
      <c r="G88" s="54" t="s">
        <v>178</v>
      </c>
      <c r="H88" s="54">
        <v>1</v>
      </c>
      <c r="I88" s="61">
        <v>24640000</v>
      </c>
      <c r="J88" s="63">
        <f t="shared" si="4"/>
        <v>24640000</v>
      </c>
      <c r="K88" s="54" t="s">
        <v>179</v>
      </c>
      <c r="L88" s="58" t="s">
        <v>213</v>
      </c>
      <c r="M88" s="59" t="s">
        <v>700</v>
      </c>
      <c r="N88" s="118"/>
    </row>
    <row r="89" spans="1:14" ht="204.75" x14ac:dyDescent="0.25">
      <c r="A89" s="53">
        <f t="shared" si="7"/>
        <v>84</v>
      </c>
      <c r="B89" s="54" t="s">
        <v>697</v>
      </c>
      <c r="C89" s="53">
        <v>4299990</v>
      </c>
      <c r="D89" s="53" t="s">
        <v>702</v>
      </c>
      <c r="E89" s="55">
        <f t="shared" si="3"/>
        <v>3007558320</v>
      </c>
      <c r="F89" s="56" t="s">
        <v>177</v>
      </c>
      <c r="G89" s="54" t="s">
        <v>178</v>
      </c>
      <c r="H89" s="54">
        <v>1</v>
      </c>
      <c r="I89" s="61">
        <v>3007558320</v>
      </c>
      <c r="J89" s="63">
        <f t="shared" si="4"/>
        <v>3007558320</v>
      </c>
      <c r="K89" s="54" t="s">
        <v>179</v>
      </c>
      <c r="L89" s="58" t="s">
        <v>684</v>
      </c>
      <c r="M89" s="59" t="s">
        <v>701</v>
      </c>
      <c r="N89" s="118"/>
    </row>
    <row r="90" spans="1:14" ht="78.75" x14ac:dyDescent="0.25">
      <c r="A90" s="53">
        <f t="shared" si="7"/>
        <v>85</v>
      </c>
      <c r="B90" s="54" t="s">
        <v>697</v>
      </c>
      <c r="C90" s="53">
        <v>4299990</v>
      </c>
      <c r="D90" s="53" t="s">
        <v>186</v>
      </c>
      <c r="E90" s="55">
        <f>+J90</f>
        <v>28000000</v>
      </c>
      <c r="F90" s="56" t="s">
        <v>177</v>
      </c>
      <c r="G90" s="54" t="s">
        <v>178</v>
      </c>
      <c r="H90" s="54">
        <v>1</v>
      </c>
      <c r="I90" s="61">
        <v>28000000</v>
      </c>
      <c r="J90" s="63">
        <f>+I90*H90</f>
        <v>28000000</v>
      </c>
      <c r="K90" s="54" t="s">
        <v>179</v>
      </c>
      <c r="L90" s="58" t="s">
        <v>213</v>
      </c>
      <c r="M90" s="59" t="s">
        <v>700</v>
      </c>
      <c r="N90" s="118"/>
    </row>
    <row r="91" spans="1:14" ht="78.75" x14ac:dyDescent="0.25">
      <c r="A91" s="53">
        <f t="shared" si="7"/>
        <v>86</v>
      </c>
      <c r="B91" s="54" t="s">
        <v>826</v>
      </c>
      <c r="C91" s="53">
        <v>4299990</v>
      </c>
      <c r="D91" s="53" t="s">
        <v>210</v>
      </c>
      <c r="E91" s="55">
        <f>+J91</f>
        <v>3500000</v>
      </c>
      <c r="F91" s="56" t="s">
        <v>177</v>
      </c>
      <c r="G91" s="54" t="s">
        <v>178</v>
      </c>
      <c r="H91" s="54">
        <v>1</v>
      </c>
      <c r="I91" s="61">
        <v>3500000</v>
      </c>
      <c r="J91" s="63">
        <f>+I91*H91</f>
        <v>3500000</v>
      </c>
      <c r="K91" s="54" t="s">
        <v>179</v>
      </c>
      <c r="L91" s="58" t="s">
        <v>213</v>
      </c>
      <c r="M91" s="59" t="s">
        <v>693</v>
      </c>
      <c r="N91" s="118"/>
    </row>
    <row r="92" spans="1:14" ht="78.75" x14ac:dyDescent="0.25">
      <c r="A92" s="53">
        <f t="shared" si="7"/>
        <v>87</v>
      </c>
      <c r="B92" s="54" t="s">
        <v>826</v>
      </c>
      <c r="C92" s="53">
        <v>4299990</v>
      </c>
      <c r="D92" s="53" t="s">
        <v>186</v>
      </c>
      <c r="E92" s="55">
        <f t="shared" ref="E92" si="14">+J92</f>
        <v>597840000</v>
      </c>
      <c r="F92" s="56" t="s">
        <v>177</v>
      </c>
      <c r="G92" s="54" t="s">
        <v>178</v>
      </c>
      <c r="H92" s="54">
        <v>1</v>
      </c>
      <c r="I92" s="61">
        <v>597840000</v>
      </c>
      <c r="J92" s="63">
        <f t="shared" ref="J92" si="15">+I92*H92</f>
        <v>597840000</v>
      </c>
      <c r="K92" s="54" t="s">
        <v>179</v>
      </c>
      <c r="L92" s="58" t="s">
        <v>213</v>
      </c>
      <c r="M92" s="59" t="s">
        <v>699</v>
      </c>
      <c r="N92" s="118"/>
    </row>
    <row r="93" spans="1:14" ht="78.75" x14ac:dyDescent="0.25">
      <c r="A93" s="53">
        <f t="shared" si="7"/>
        <v>88</v>
      </c>
      <c r="B93" s="54" t="s">
        <v>826</v>
      </c>
      <c r="C93" s="53">
        <v>4299990</v>
      </c>
      <c r="D93" s="53" t="s">
        <v>186</v>
      </c>
      <c r="E93" s="55">
        <f t="shared" ref="E93" si="16">+J93</f>
        <v>375830000</v>
      </c>
      <c r="F93" s="56" t="s">
        <v>177</v>
      </c>
      <c r="G93" s="54" t="s">
        <v>178</v>
      </c>
      <c r="H93" s="54">
        <v>1</v>
      </c>
      <c r="I93" s="61">
        <v>375830000</v>
      </c>
      <c r="J93" s="63">
        <f t="shared" ref="J93" si="17">+I93*H93</f>
        <v>375830000</v>
      </c>
      <c r="K93" s="54" t="s">
        <v>179</v>
      </c>
      <c r="L93" s="58" t="s">
        <v>213</v>
      </c>
      <c r="M93" s="59" t="s">
        <v>699</v>
      </c>
      <c r="N93" s="118"/>
    </row>
    <row r="94" spans="1:14" ht="84" customHeight="1" x14ac:dyDescent="0.25">
      <c r="A94" s="53">
        <f t="shared" si="7"/>
        <v>89</v>
      </c>
      <c r="B94" s="54" t="s">
        <v>826</v>
      </c>
      <c r="C94" s="53">
        <v>4299990</v>
      </c>
      <c r="D94" s="53" t="s">
        <v>210</v>
      </c>
      <c r="E94" s="55">
        <f>+J94</f>
        <v>2968000</v>
      </c>
      <c r="F94" s="56" t="s">
        <v>177</v>
      </c>
      <c r="G94" s="54" t="s">
        <v>178</v>
      </c>
      <c r="H94" s="54">
        <v>1</v>
      </c>
      <c r="I94" s="61">
        <v>2968000</v>
      </c>
      <c r="J94" s="63">
        <f>+I94*H94</f>
        <v>2968000</v>
      </c>
      <c r="K94" s="54" t="s">
        <v>179</v>
      </c>
      <c r="L94" s="58" t="s">
        <v>213</v>
      </c>
      <c r="M94" s="59" t="s">
        <v>188</v>
      </c>
      <c r="N94" s="118"/>
    </row>
    <row r="95" spans="1:14" ht="78.75" x14ac:dyDescent="0.25">
      <c r="A95" s="53">
        <f t="shared" si="7"/>
        <v>90</v>
      </c>
      <c r="B95" s="54" t="s">
        <v>826</v>
      </c>
      <c r="C95" s="53">
        <v>4299990</v>
      </c>
      <c r="D95" s="53" t="s">
        <v>210</v>
      </c>
      <c r="E95" s="55">
        <f>+J95</f>
        <v>3500000</v>
      </c>
      <c r="F95" s="56" t="s">
        <v>177</v>
      </c>
      <c r="G95" s="54" t="s">
        <v>178</v>
      </c>
      <c r="H95" s="54">
        <v>1</v>
      </c>
      <c r="I95" s="61">
        <v>3500000</v>
      </c>
      <c r="J95" s="63">
        <f>+I95*H95</f>
        <v>3500000</v>
      </c>
      <c r="K95" s="54" t="s">
        <v>179</v>
      </c>
      <c r="L95" s="58" t="s">
        <v>213</v>
      </c>
      <c r="M95" s="59" t="s">
        <v>693</v>
      </c>
      <c r="N95" s="118"/>
    </row>
    <row r="96" spans="1:14" ht="78.75" x14ac:dyDescent="0.25">
      <c r="A96" s="53">
        <f t="shared" si="7"/>
        <v>91</v>
      </c>
      <c r="B96" s="54" t="s">
        <v>833</v>
      </c>
      <c r="C96" s="53">
        <v>4299990</v>
      </c>
      <c r="D96" s="53" t="s">
        <v>210</v>
      </c>
      <c r="E96" s="55">
        <f>+J96</f>
        <v>4000000</v>
      </c>
      <c r="F96" s="56" t="s">
        <v>177</v>
      </c>
      <c r="G96" s="54" t="s">
        <v>178</v>
      </c>
      <c r="H96" s="54">
        <v>1</v>
      </c>
      <c r="I96" s="61">
        <v>4000000</v>
      </c>
      <c r="J96" s="63">
        <f>+I96*H96</f>
        <v>4000000</v>
      </c>
      <c r="K96" s="54" t="s">
        <v>179</v>
      </c>
      <c r="L96" s="58" t="s">
        <v>213</v>
      </c>
      <c r="M96" s="59" t="s">
        <v>693</v>
      </c>
      <c r="N96" s="118"/>
    </row>
    <row r="97" spans="1:14" ht="78.75" x14ac:dyDescent="0.25">
      <c r="A97" s="53">
        <f t="shared" si="7"/>
        <v>92</v>
      </c>
      <c r="B97" s="54" t="s">
        <v>833</v>
      </c>
      <c r="C97" s="53">
        <v>4299990</v>
      </c>
      <c r="D97" s="53" t="s">
        <v>210</v>
      </c>
      <c r="E97" s="55">
        <f>+J97</f>
        <v>4000000</v>
      </c>
      <c r="F97" s="56" t="s">
        <v>177</v>
      </c>
      <c r="G97" s="54" t="s">
        <v>178</v>
      </c>
      <c r="H97" s="54">
        <v>1</v>
      </c>
      <c r="I97" s="61">
        <v>4000000</v>
      </c>
      <c r="J97" s="63">
        <f>+I97*H97</f>
        <v>4000000</v>
      </c>
      <c r="K97" s="54" t="s">
        <v>179</v>
      </c>
      <c r="L97" s="58" t="s">
        <v>213</v>
      </c>
      <c r="M97" s="59" t="s">
        <v>693</v>
      </c>
      <c r="N97" s="118"/>
    </row>
    <row r="98" spans="1:14" ht="78.75" x14ac:dyDescent="0.25">
      <c r="A98" s="53">
        <f t="shared" si="7"/>
        <v>93</v>
      </c>
      <c r="B98" s="54" t="s">
        <v>833</v>
      </c>
      <c r="C98" s="53">
        <v>4299990</v>
      </c>
      <c r="D98" s="53" t="s">
        <v>210</v>
      </c>
      <c r="E98" s="55">
        <f>+J98</f>
        <v>4000000</v>
      </c>
      <c r="F98" s="56" t="s">
        <v>177</v>
      </c>
      <c r="G98" s="54" t="s">
        <v>178</v>
      </c>
      <c r="H98" s="54">
        <v>1</v>
      </c>
      <c r="I98" s="61">
        <v>4000000</v>
      </c>
      <c r="J98" s="63">
        <f>+I98*H98</f>
        <v>4000000</v>
      </c>
      <c r="K98" s="54" t="s">
        <v>179</v>
      </c>
      <c r="L98" s="58" t="s">
        <v>213</v>
      </c>
      <c r="M98" s="59" t="s">
        <v>693</v>
      </c>
      <c r="N98" s="118"/>
    </row>
    <row r="99" spans="1:14" ht="78.75" x14ac:dyDescent="0.25">
      <c r="A99" s="53">
        <f t="shared" si="7"/>
        <v>94</v>
      </c>
      <c r="B99" s="54" t="s">
        <v>833</v>
      </c>
      <c r="C99" s="53">
        <v>4299990</v>
      </c>
      <c r="D99" s="53" t="s">
        <v>210</v>
      </c>
      <c r="E99" s="55">
        <f>+J99</f>
        <v>4000000</v>
      </c>
      <c r="F99" s="56" t="s">
        <v>177</v>
      </c>
      <c r="G99" s="54" t="s">
        <v>178</v>
      </c>
      <c r="H99" s="54">
        <v>1</v>
      </c>
      <c r="I99" s="61">
        <v>4000000</v>
      </c>
      <c r="J99" s="63">
        <f>+I99*H99</f>
        <v>4000000</v>
      </c>
      <c r="K99" s="54" t="s">
        <v>179</v>
      </c>
      <c r="L99" s="58" t="s">
        <v>213</v>
      </c>
      <c r="M99" s="59" t="s">
        <v>693</v>
      </c>
      <c r="N99" s="118"/>
    </row>
    <row r="100" spans="1:14" ht="78.75" x14ac:dyDescent="0.25">
      <c r="A100" s="53">
        <f t="shared" si="7"/>
        <v>95</v>
      </c>
      <c r="B100" s="54" t="s">
        <v>833</v>
      </c>
      <c r="C100" s="53">
        <v>4299990</v>
      </c>
      <c r="D100" s="53" t="s">
        <v>210</v>
      </c>
      <c r="E100" s="55">
        <f>+J100</f>
        <v>4000000</v>
      </c>
      <c r="F100" s="56" t="s">
        <v>177</v>
      </c>
      <c r="G100" s="54" t="s">
        <v>178</v>
      </c>
      <c r="H100" s="54">
        <v>1</v>
      </c>
      <c r="I100" s="61">
        <v>4000000</v>
      </c>
      <c r="J100" s="63">
        <f>+I100*H100</f>
        <v>4000000</v>
      </c>
      <c r="K100" s="54" t="s">
        <v>179</v>
      </c>
      <c r="L100" s="58" t="s">
        <v>213</v>
      </c>
      <c r="M100" s="59" t="s">
        <v>693</v>
      </c>
      <c r="N100" s="118"/>
    </row>
    <row r="101" spans="1:14" ht="78.75" x14ac:dyDescent="0.25">
      <c r="A101" s="53">
        <f t="shared" si="7"/>
        <v>96</v>
      </c>
      <c r="B101" s="54" t="s">
        <v>833</v>
      </c>
      <c r="C101" s="53">
        <v>4299990</v>
      </c>
      <c r="D101" s="53" t="s">
        <v>176</v>
      </c>
      <c r="E101" s="55">
        <f t="shared" ref="E101" si="18">+J101</f>
        <v>155974000</v>
      </c>
      <c r="F101" s="56" t="s">
        <v>177</v>
      </c>
      <c r="G101" s="54" t="s">
        <v>178</v>
      </c>
      <c r="H101" s="54">
        <v>1</v>
      </c>
      <c r="I101" s="61">
        <v>155974000</v>
      </c>
      <c r="J101" s="63">
        <f t="shared" ref="J101" si="19">+I101*H101</f>
        <v>155974000</v>
      </c>
      <c r="K101" s="54" t="s">
        <v>179</v>
      </c>
      <c r="L101" s="58" t="s">
        <v>213</v>
      </c>
      <c r="M101" s="59" t="s">
        <v>827</v>
      </c>
      <c r="N101" s="118"/>
    </row>
    <row r="102" spans="1:14" ht="78.75" x14ac:dyDescent="0.25">
      <c r="A102" s="53">
        <f t="shared" si="7"/>
        <v>97</v>
      </c>
      <c r="B102" s="54" t="s">
        <v>833</v>
      </c>
      <c r="C102" s="53">
        <v>4299990</v>
      </c>
      <c r="D102" s="53" t="s">
        <v>176</v>
      </c>
      <c r="E102" s="55">
        <f t="shared" ref="E102" si="20">+J102</f>
        <v>128240000</v>
      </c>
      <c r="F102" s="56" t="s">
        <v>177</v>
      </c>
      <c r="G102" s="54" t="s">
        <v>178</v>
      </c>
      <c r="H102" s="54">
        <v>1</v>
      </c>
      <c r="I102" s="61">
        <v>128240000</v>
      </c>
      <c r="J102" s="63">
        <f t="shared" ref="J102" si="21">+I102*H102</f>
        <v>128240000</v>
      </c>
      <c r="K102" s="54" t="s">
        <v>179</v>
      </c>
      <c r="L102" s="58" t="s">
        <v>213</v>
      </c>
      <c r="M102" s="59" t="s">
        <v>827</v>
      </c>
      <c r="N102" s="118"/>
    </row>
    <row r="103" spans="1:14" ht="78.75" x14ac:dyDescent="0.25">
      <c r="A103" s="53">
        <f t="shared" si="7"/>
        <v>98</v>
      </c>
      <c r="B103" s="54" t="s">
        <v>833</v>
      </c>
      <c r="C103" s="53">
        <v>4299990</v>
      </c>
      <c r="D103" s="53" t="s">
        <v>176</v>
      </c>
      <c r="E103" s="55">
        <f t="shared" ref="E103" si="22">+J103</f>
        <v>60000000</v>
      </c>
      <c r="F103" s="56" t="s">
        <v>177</v>
      </c>
      <c r="G103" s="54" t="s">
        <v>178</v>
      </c>
      <c r="H103" s="54">
        <v>1</v>
      </c>
      <c r="I103" s="61">
        <v>60000000</v>
      </c>
      <c r="J103" s="63">
        <f t="shared" ref="J103" si="23">+I103*H103</f>
        <v>60000000</v>
      </c>
      <c r="K103" s="54" t="s">
        <v>179</v>
      </c>
      <c r="L103" s="58" t="s">
        <v>213</v>
      </c>
      <c r="M103" s="59" t="s">
        <v>828</v>
      </c>
      <c r="N103" s="118"/>
    </row>
    <row r="104" spans="1:14" ht="78.75" x14ac:dyDescent="0.25">
      <c r="A104" s="53">
        <f t="shared" si="7"/>
        <v>99</v>
      </c>
      <c r="B104" s="54" t="s">
        <v>834</v>
      </c>
      <c r="C104" s="53">
        <v>4299990</v>
      </c>
      <c r="D104" s="53" t="s">
        <v>176</v>
      </c>
      <c r="E104" s="55">
        <f t="shared" ref="E104" si="24">+J104</f>
        <v>3007558320</v>
      </c>
      <c r="F104" s="56" t="s">
        <v>177</v>
      </c>
      <c r="G104" s="54" t="s">
        <v>178</v>
      </c>
      <c r="H104" s="54">
        <v>1</v>
      </c>
      <c r="I104" s="61">
        <v>3007558320</v>
      </c>
      <c r="J104" s="63">
        <f t="shared" ref="J104" si="25">+I104*H104</f>
        <v>3007558320</v>
      </c>
      <c r="K104" s="54" t="s">
        <v>179</v>
      </c>
      <c r="L104" s="58" t="s">
        <v>684</v>
      </c>
      <c r="M104" s="59" t="s">
        <v>701</v>
      </c>
      <c r="N104" s="118"/>
    </row>
    <row r="105" spans="1:14" ht="78.75" x14ac:dyDescent="0.25">
      <c r="A105" s="53">
        <f t="shared" si="7"/>
        <v>100</v>
      </c>
      <c r="B105" s="54" t="s">
        <v>834</v>
      </c>
      <c r="C105" s="53">
        <v>4299990</v>
      </c>
      <c r="D105" s="53" t="s">
        <v>176</v>
      </c>
      <c r="E105" s="55">
        <f t="shared" ref="E105" si="26">+J105</f>
        <v>795000000</v>
      </c>
      <c r="F105" s="56" t="s">
        <v>177</v>
      </c>
      <c r="G105" s="54" t="s">
        <v>178</v>
      </c>
      <c r="H105" s="54">
        <v>1</v>
      </c>
      <c r="I105" s="61">
        <v>795000000</v>
      </c>
      <c r="J105" s="63">
        <f t="shared" ref="J105" si="27">+I105*H105</f>
        <v>795000000</v>
      </c>
      <c r="K105" s="54" t="s">
        <v>179</v>
      </c>
      <c r="L105" s="58" t="s">
        <v>213</v>
      </c>
      <c r="M105" s="59" t="s">
        <v>829</v>
      </c>
      <c r="N105" s="118"/>
    </row>
    <row r="106" spans="1:14" ht="78.75" x14ac:dyDescent="0.25">
      <c r="A106" s="53">
        <f t="shared" si="7"/>
        <v>101</v>
      </c>
      <c r="B106" s="54" t="s">
        <v>834</v>
      </c>
      <c r="C106" s="53">
        <v>4299990</v>
      </c>
      <c r="D106" s="53" t="s">
        <v>176</v>
      </c>
      <c r="E106" s="55">
        <f t="shared" ref="E106" si="28">+J106</f>
        <v>885000000</v>
      </c>
      <c r="F106" s="56" t="s">
        <v>177</v>
      </c>
      <c r="G106" s="54" t="s">
        <v>178</v>
      </c>
      <c r="H106" s="54">
        <v>1</v>
      </c>
      <c r="I106" s="61">
        <v>885000000</v>
      </c>
      <c r="J106" s="63">
        <f t="shared" ref="J106" si="29">+I106*H106</f>
        <v>885000000</v>
      </c>
      <c r="K106" s="54" t="s">
        <v>179</v>
      </c>
      <c r="L106" s="58" t="s">
        <v>213</v>
      </c>
      <c r="M106" s="59" t="s">
        <v>829</v>
      </c>
      <c r="N106" s="118"/>
    </row>
    <row r="107" spans="1:14" ht="78.75" x14ac:dyDescent="0.25">
      <c r="A107" s="53">
        <f t="shared" si="7"/>
        <v>102</v>
      </c>
      <c r="B107" s="54" t="s">
        <v>834</v>
      </c>
      <c r="C107" s="53">
        <v>4299990</v>
      </c>
      <c r="D107" s="53" t="s">
        <v>176</v>
      </c>
      <c r="E107" s="55">
        <f t="shared" ref="E107" si="30">+J107</f>
        <v>479801526</v>
      </c>
      <c r="F107" s="56" t="s">
        <v>177</v>
      </c>
      <c r="G107" s="54" t="s">
        <v>178</v>
      </c>
      <c r="H107" s="54">
        <v>1</v>
      </c>
      <c r="I107" s="61">
        <v>479801526</v>
      </c>
      <c r="J107" s="63">
        <f t="shared" ref="J107" si="31">+I107*H107</f>
        <v>479801526</v>
      </c>
      <c r="K107" s="54" t="s">
        <v>179</v>
      </c>
      <c r="L107" s="58" t="s">
        <v>213</v>
      </c>
      <c r="M107" s="59" t="s">
        <v>829</v>
      </c>
      <c r="N107" s="118"/>
    </row>
    <row r="108" spans="1:14" ht="78.75" x14ac:dyDescent="0.25">
      <c r="A108" s="53">
        <f t="shared" si="7"/>
        <v>103</v>
      </c>
      <c r="B108" s="54" t="s">
        <v>834</v>
      </c>
      <c r="C108" s="53">
        <v>4299990</v>
      </c>
      <c r="D108" s="53" t="s">
        <v>176</v>
      </c>
      <c r="E108" s="55">
        <f t="shared" ref="E108" si="32">+J108</f>
        <v>2121600000</v>
      </c>
      <c r="F108" s="56" t="s">
        <v>177</v>
      </c>
      <c r="G108" s="54" t="s">
        <v>178</v>
      </c>
      <c r="H108" s="54">
        <v>1</v>
      </c>
      <c r="I108" s="61">
        <v>2121600000</v>
      </c>
      <c r="J108" s="63">
        <f t="shared" ref="J108" si="33">+I108*H108</f>
        <v>2121600000</v>
      </c>
      <c r="K108" s="54" t="s">
        <v>179</v>
      </c>
      <c r="L108" s="58"/>
      <c r="M108" s="59" t="s">
        <v>829</v>
      </c>
      <c r="N108" s="118"/>
    </row>
    <row r="109" spans="1:14" ht="78.75" x14ac:dyDescent="0.25">
      <c r="A109" s="53">
        <f t="shared" si="7"/>
        <v>104</v>
      </c>
      <c r="B109" s="54" t="s">
        <v>834</v>
      </c>
      <c r="C109" s="53">
        <v>4299990</v>
      </c>
      <c r="D109" s="53" t="s">
        <v>176</v>
      </c>
      <c r="E109" s="55">
        <f t="shared" ref="E109" si="34">+J109</f>
        <v>1100000000</v>
      </c>
      <c r="F109" s="56" t="s">
        <v>177</v>
      </c>
      <c r="G109" s="54" t="s">
        <v>178</v>
      </c>
      <c r="H109" s="54">
        <v>1</v>
      </c>
      <c r="I109" s="61">
        <v>1100000000</v>
      </c>
      <c r="J109" s="63">
        <f t="shared" ref="J109" si="35">+I109*H109</f>
        <v>1100000000</v>
      </c>
      <c r="K109" s="54" t="s">
        <v>179</v>
      </c>
      <c r="L109" s="58"/>
      <c r="M109" s="59" t="s">
        <v>830</v>
      </c>
      <c r="N109" s="118"/>
    </row>
    <row r="110" spans="1:14" ht="78.75" x14ac:dyDescent="0.25">
      <c r="A110" s="53">
        <f t="shared" si="7"/>
        <v>105</v>
      </c>
      <c r="B110" s="54" t="s">
        <v>834</v>
      </c>
      <c r="C110" s="53">
        <v>4299990</v>
      </c>
      <c r="D110" s="53" t="s">
        <v>176</v>
      </c>
      <c r="E110" s="55">
        <f t="shared" ref="E110" si="36">+J110</f>
        <v>554609599</v>
      </c>
      <c r="F110" s="56" t="s">
        <v>177</v>
      </c>
      <c r="G110" s="54" t="s">
        <v>178</v>
      </c>
      <c r="H110" s="54">
        <v>1</v>
      </c>
      <c r="I110" s="61">
        <v>554609599</v>
      </c>
      <c r="J110" s="63">
        <f t="shared" ref="J110" si="37">+I110*H110</f>
        <v>554609599</v>
      </c>
      <c r="K110" s="54" t="s">
        <v>179</v>
      </c>
      <c r="L110" s="58"/>
      <c r="M110" s="59" t="s">
        <v>831</v>
      </c>
      <c r="N110" s="118"/>
    </row>
    <row r="111" spans="1:14" ht="78.75" x14ac:dyDescent="0.25">
      <c r="A111" s="53">
        <f t="shared" si="7"/>
        <v>106</v>
      </c>
      <c r="B111" s="54" t="s">
        <v>834</v>
      </c>
      <c r="C111" s="53">
        <v>4299990</v>
      </c>
      <c r="D111" s="53" t="s">
        <v>176</v>
      </c>
      <c r="E111" s="55">
        <f t="shared" ref="E111" si="38">+J111</f>
        <v>1074370080</v>
      </c>
      <c r="F111" s="56" t="s">
        <v>177</v>
      </c>
      <c r="G111" s="54" t="s">
        <v>178</v>
      </c>
      <c r="H111" s="54">
        <v>1</v>
      </c>
      <c r="I111" s="61">
        <v>1074370080</v>
      </c>
      <c r="J111" s="63">
        <f t="shared" ref="J111" si="39">+I111*H111</f>
        <v>1074370080</v>
      </c>
      <c r="K111" s="54" t="s">
        <v>179</v>
      </c>
      <c r="L111" s="58"/>
      <c r="M111" s="59" t="s">
        <v>832</v>
      </c>
      <c r="N111" s="118"/>
    </row>
    <row r="112" spans="1:14" ht="78.75" x14ac:dyDescent="0.25">
      <c r="A112" s="53">
        <f t="shared" si="7"/>
        <v>107</v>
      </c>
      <c r="B112" s="54" t="s">
        <v>834</v>
      </c>
      <c r="C112" s="53">
        <v>4299990</v>
      </c>
      <c r="D112" s="53" t="s">
        <v>176</v>
      </c>
      <c r="E112" s="55">
        <f t="shared" ref="E112" si="40">+J112</f>
        <v>4509074210</v>
      </c>
      <c r="F112" s="56" t="s">
        <v>177</v>
      </c>
      <c r="G112" s="54" t="s">
        <v>178</v>
      </c>
      <c r="H112" s="54">
        <v>1</v>
      </c>
      <c r="I112" s="61">
        <v>4509074210</v>
      </c>
      <c r="J112" s="63">
        <f t="shared" ref="J112" si="41">+I112*H112</f>
        <v>4509074210</v>
      </c>
      <c r="K112" s="54" t="s">
        <v>179</v>
      </c>
      <c r="L112" s="58"/>
      <c r="M112" s="59" t="s">
        <v>832</v>
      </c>
      <c r="N112" s="118"/>
    </row>
  </sheetData>
  <autoFilter ref="A5:N54" xr:uid="{E904B5AB-DD65-4BDC-80CB-76007154D132}"/>
  <mergeCells count="1">
    <mergeCell ref="A3:N3"/>
  </mergeCells>
  <pageMargins left="0.7" right="0.7" top="0.75" bottom="0.75" header="0.3" footer="0.3"/>
  <pageSetup paperSize="9" scale="3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96613-2244-4936-A055-C05FA7171D87}">
  <dimension ref="A1:O78"/>
  <sheetViews>
    <sheetView tabSelected="1" topLeftCell="A61" zoomScale="85" zoomScaleNormal="85" workbookViewId="0">
      <selection activeCell="H64" sqref="H64"/>
    </sheetView>
  </sheetViews>
  <sheetFormatPr defaultColWidth="9.28515625" defaultRowHeight="15" x14ac:dyDescent="0.25"/>
  <cols>
    <col min="1" max="1" width="9.28515625" style="83"/>
    <col min="2" max="2" width="15.140625" style="83" customWidth="1"/>
    <col min="3" max="3" width="23.42578125" style="83" customWidth="1"/>
    <col min="4" max="4" width="29.7109375" style="83" customWidth="1"/>
    <col min="5" max="5" width="10.140625" style="83" customWidth="1"/>
    <col min="6" max="6" width="9.28515625" style="83"/>
    <col min="7" max="7" width="19.28515625" style="83" customWidth="1"/>
    <col min="8" max="8" width="22.140625" style="83" customWidth="1"/>
    <col min="9" max="9" width="27.5703125" style="83" customWidth="1"/>
    <col min="10" max="10" width="16" style="83" customWidth="1"/>
    <col min="11" max="11" width="13" style="83" customWidth="1"/>
    <col min="12" max="12" width="13.140625" style="83" customWidth="1"/>
    <col min="13" max="13" width="15.140625" style="83" customWidth="1"/>
    <col min="14" max="14" width="19.5703125" style="83" customWidth="1"/>
    <col min="15" max="15" width="19.85546875" style="83" customWidth="1"/>
    <col min="16" max="16384" width="9.28515625" style="83"/>
  </cols>
  <sheetData>
    <row r="1" spans="1:15" ht="18.75" x14ac:dyDescent="0.3">
      <c r="O1" s="2" t="s">
        <v>160</v>
      </c>
    </row>
    <row r="2" spans="1:15" x14ac:dyDescent="0.25">
      <c r="A2" s="161" t="s">
        <v>675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15" x14ac:dyDescent="0.25">
      <c r="A3" s="161" t="s">
        <v>10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5" spans="1:15" ht="15" customHeight="1" x14ac:dyDescent="0.25">
      <c r="A5" s="160" t="s">
        <v>106</v>
      </c>
      <c r="B5" s="160" t="s">
        <v>214</v>
      </c>
      <c r="C5" s="160" t="s">
        <v>215</v>
      </c>
      <c r="D5" s="160" t="s">
        <v>216</v>
      </c>
      <c r="E5" s="156" t="s">
        <v>217</v>
      </c>
      <c r="F5" s="157"/>
      <c r="G5" s="160" t="s">
        <v>147</v>
      </c>
      <c r="H5" s="154" t="s">
        <v>218</v>
      </c>
      <c r="I5" s="156" t="s">
        <v>219</v>
      </c>
      <c r="J5" s="157"/>
      <c r="K5" s="156" t="s">
        <v>130</v>
      </c>
      <c r="L5" s="157"/>
      <c r="M5" s="154" t="s">
        <v>220</v>
      </c>
      <c r="N5" s="160" t="s">
        <v>221</v>
      </c>
      <c r="O5" s="154" t="s">
        <v>222</v>
      </c>
    </row>
    <row r="6" spans="1:15" ht="45" customHeight="1" x14ac:dyDescent="0.25">
      <c r="A6" s="160"/>
      <c r="B6" s="160"/>
      <c r="C6" s="160"/>
      <c r="D6" s="160"/>
      <c r="E6" s="158"/>
      <c r="F6" s="159"/>
      <c r="G6" s="160"/>
      <c r="H6" s="155"/>
      <c r="I6" s="158"/>
      <c r="J6" s="159"/>
      <c r="K6" s="158"/>
      <c r="L6" s="159"/>
      <c r="M6" s="155"/>
      <c r="N6" s="160"/>
      <c r="O6" s="155"/>
    </row>
    <row r="7" spans="1:15" x14ac:dyDescent="0.25">
      <c r="A7" s="64">
        <v>1</v>
      </c>
      <c r="B7" s="65">
        <v>2</v>
      </c>
      <c r="C7" s="64">
        <v>3</v>
      </c>
      <c r="D7" s="64">
        <v>4</v>
      </c>
      <c r="E7" s="162">
        <v>5</v>
      </c>
      <c r="F7" s="163"/>
      <c r="G7" s="64">
        <v>6</v>
      </c>
      <c r="H7" s="66">
        <v>7</v>
      </c>
      <c r="I7" s="162">
        <v>8</v>
      </c>
      <c r="J7" s="163"/>
      <c r="K7" s="162">
        <v>9</v>
      </c>
      <c r="L7" s="163"/>
      <c r="M7" s="66">
        <v>10</v>
      </c>
      <c r="N7" s="64">
        <v>11</v>
      </c>
      <c r="O7" s="64">
        <v>12</v>
      </c>
    </row>
    <row r="8" spans="1:15" ht="15.75" x14ac:dyDescent="0.25">
      <c r="A8" s="151" t="s">
        <v>223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3"/>
    </row>
    <row r="9" spans="1:15" x14ac:dyDescent="0.25">
      <c r="A9" s="67" t="s">
        <v>8</v>
      </c>
      <c r="B9" s="68"/>
      <c r="C9" s="69" t="s">
        <v>8</v>
      </c>
      <c r="D9" s="69" t="s">
        <v>8</v>
      </c>
      <c r="E9" s="69" t="s">
        <v>8</v>
      </c>
      <c r="F9" s="69" t="s">
        <v>8</v>
      </c>
      <c r="G9" s="69" t="s">
        <v>8</v>
      </c>
      <c r="H9" s="69" t="s">
        <v>8</v>
      </c>
      <c r="I9" s="69" t="s">
        <v>8</v>
      </c>
      <c r="J9" s="69" t="s">
        <v>8</v>
      </c>
      <c r="K9" s="69"/>
      <c r="L9" s="69"/>
      <c r="M9" s="69" t="s">
        <v>8</v>
      </c>
      <c r="N9" s="69" t="s">
        <v>8</v>
      </c>
      <c r="O9" s="69" t="s">
        <v>8</v>
      </c>
    </row>
    <row r="10" spans="1:15" ht="15.75" x14ac:dyDescent="0.25">
      <c r="A10" s="151" t="s">
        <v>224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3"/>
    </row>
    <row r="11" spans="1:15" s="189" customFormat="1" ht="90" x14ac:dyDescent="0.25">
      <c r="A11" s="105">
        <v>1</v>
      </c>
      <c r="B11" s="192">
        <v>201122696</v>
      </c>
      <c r="C11" s="106" t="s">
        <v>764</v>
      </c>
      <c r="D11" s="106" t="s">
        <v>237</v>
      </c>
      <c r="E11" s="106" t="s">
        <v>227</v>
      </c>
      <c r="F11" s="107">
        <v>1</v>
      </c>
      <c r="G11" s="106">
        <v>24110012389680</v>
      </c>
      <c r="H11" s="102" t="s">
        <v>229</v>
      </c>
      <c r="I11" s="106" t="s">
        <v>573</v>
      </c>
      <c r="J11" s="106">
        <v>306779884</v>
      </c>
      <c r="K11" s="106" t="s">
        <v>765</v>
      </c>
      <c r="L11" s="108">
        <v>45575</v>
      </c>
      <c r="M11" s="109">
        <v>120</v>
      </c>
      <c r="N11" s="193">
        <v>1762500</v>
      </c>
      <c r="O11" s="193">
        <v>1400000</v>
      </c>
    </row>
    <row r="12" spans="1:15" s="189" customFormat="1" ht="75" x14ac:dyDescent="0.25">
      <c r="A12" s="111">
        <f>+A11+1</f>
        <v>2</v>
      </c>
      <c r="B12" s="194"/>
      <c r="C12" s="106" t="s">
        <v>766</v>
      </c>
      <c r="D12" s="106" t="s">
        <v>324</v>
      </c>
      <c r="E12" s="106" t="s">
        <v>227</v>
      </c>
      <c r="F12" s="107">
        <v>1</v>
      </c>
      <c r="G12" s="106">
        <v>24110012405515</v>
      </c>
      <c r="H12" s="102" t="s">
        <v>229</v>
      </c>
      <c r="I12" s="106" t="s">
        <v>767</v>
      </c>
      <c r="J12" s="106">
        <v>302791012</v>
      </c>
      <c r="K12" s="195" t="s">
        <v>768</v>
      </c>
      <c r="L12" s="108">
        <v>45651</v>
      </c>
      <c r="M12" s="109">
        <v>15</v>
      </c>
      <c r="N12" s="193">
        <v>115515</v>
      </c>
      <c r="O12" s="193">
        <v>67200</v>
      </c>
    </row>
    <row r="13" spans="1:15" customFormat="1" ht="135" x14ac:dyDescent="0.25">
      <c r="A13" s="111">
        <f t="shared" ref="A13:A16" si="0">+A12+1</f>
        <v>3</v>
      </c>
      <c r="B13" s="148">
        <v>201122696</v>
      </c>
      <c r="C13" s="106" t="s">
        <v>570</v>
      </c>
      <c r="D13" s="106" t="s">
        <v>350</v>
      </c>
      <c r="E13" s="106" t="s">
        <v>227</v>
      </c>
      <c r="F13" s="107">
        <v>1</v>
      </c>
      <c r="G13" s="106">
        <v>24110012369607</v>
      </c>
      <c r="H13" s="102" t="s">
        <v>229</v>
      </c>
      <c r="I13" s="106" t="s">
        <v>571</v>
      </c>
      <c r="J13" s="106">
        <v>300934775</v>
      </c>
      <c r="K13" s="106">
        <v>14</v>
      </c>
      <c r="L13" s="108">
        <v>45475</v>
      </c>
      <c r="M13" s="109">
        <v>45</v>
      </c>
      <c r="N13" s="110">
        <v>74187.3</v>
      </c>
      <c r="O13" s="110">
        <v>73800</v>
      </c>
    </row>
    <row r="14" spans="1:15" customFormat="1" ht="90" x14ac:dyDescent="0.25">
      <c r="A14" s="111">
        <f t="shared" si="0"/>
        <v>4</v>
      </c>
      <c r="B14" s="149"/>
      <c r="C14" s="106" t="s">
        <v>572</v>
      </c>
      <c r="D14" s="106" t="s">
        <v>237</v>
      </c>
      <c r="E14" s="106" t="s">
        <v>227</v>
      </c>
      <c r="F14" s="107">
        <v>1</v>
      </c>
      <c r="G14" s="106">
        <v>24110012384180</v>
      </c>
      <c r="H14" s="102" t="s">
        <v>229</v>
      </c>
      <c r="I14" s="106" t="s">
        <v>573</v>
      </c>
      <c r="J14" s="106">
        <v>306779884</v>
      </c>
      <c r="K14" s="106" t="s">
        <v>574</v>
      </c>
      <c r="L14" s="108">
        <v>45541</v>
      </c>
      <c r="M14" s="109">
        <v>90</v>
      </c>
      <c r="N14" s="110">
        <v>680000</v>
      </c>
      <c r="O14" s="110">
        <v>440000</v>
      </c>
    </row>
    <row r="15" spans="1:15" ht="150" x14ac:dyDescent="0.25">
      <c r="A15" s="111">
        <f t="shared" si="0"/>
        <v>5</v>
      </c>
      <c r="B15" s="149"/>
      <c r="C15" s="70" t="s">
        <v>225</v>
      </c>
      <c r="D15" s="70" t="s">
        <v>226</v>
      </c>
      <c r="E15" s="70" t="s">
        <v>227</v>
      </c>
      <c r="F15" s="71">
        <v>1</v>
      </c>
      <c r="G15" s="70" t="s">
        <v>228</v>
      </c>
      <c r="H15" s="72" t="s">
        <v>229</v>
      </c>
      <c r="I15" s="70" t="s">
        <v>230</v>
      </c>
      <c r="J15" s="70">
        <v>306779884</v>
      </c>
      <c r="K15" s="70" t="s">
        <v>231</v>
      </c>
      <c r="L15" s="73">
        <v>45449</v>
      </c>
      <c r="M15" s="74">
        <v>42</v>
      </c>
      <c r="N15" s="75">
        <v>103150</v>
      </c>
      <c r="O15" s="75">
        <v>51000</v>
      </c>
    </row>
    <row r="16" spans="1:15" ht="75" x14ac:dyDescent="0.25">
      <c r="A16" s="111">
        <f t="shared" si="0"/>
        <v>6</v>
      </c>
      <c r="B16" s="150"/>
      <c r="C16" s="70" t="s">
        <v>232</v>
      </c>
      <c r="D16" s="70" t="s">
        <v>226</v>
      </c>
      <c r="E16" s="70" t="s">
        <v>227</v>
      </c>
      <c r="F16" s="71">
        <v>1</v>
      </c>
      <c r="G16" s="70" t="s">
        <v>233</v>
      </c>
      <c r="H16" s="72" t="s">
        <v>229</v>
      </c>
      <c r="I16" s="70" t="s">
        <v>230</v>
      </c>
      <c r="J16" s="70">
        <v>306779884</v>
      </c>
      <c r="K16" s="70" t="s">
        <v>234</v>
      </c>
      <c r="L16" s="76">
        <v>45449</v>
      </c>
      <c r="M16" s="74">
        <v>40</v>
      </c>
      <c r="N16" s="75">
        <v>80550</v>
      </c>
      <c r="O16" s="75">
        <v>41000</v>
      </c>
    </row>
    <row r="17" spans="1:15" ht="15.75" x14ac:dyDescent="0.25">
      <c r="A17" s="151" t="s">
        <v>235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3"/>
    </row>
    <row r="18" spans="1:15" x14ac:dyDescent="0.25">
      <c r="A18" s="67" t="s">
        <v>8</v>
      </c>
      <c r="B18" s="68"/>
      <c r="C18" s="77" t="s">
        <v>8</v>
      </c>
      <c r="D18" s="77" t="s">
        <v>8</v>
      </c>
      <c r="E18" s="77" t="s">
        <v>8</v>
      </c>
      <c r="F18" s="77" t="s">
        <v>8</v>
      </c>
      <c r="G18" s="77" t="s">
        <v>8</v>
      </c>
      <c r="H18" s="77" t="s">
        <v>8</v>
      </c>
      <c r="I18" s="77" t="s">
        <v>8</v>
      </c>
      <c r="J18" s="77" t="s">
        <v>8</v>
      </c>
      <c r="K18" s="77"/>
      <c r="L18" s="77"/>
      <c r="M18" s="77" t="s">
        <v>8</v>
      </c>
      <c r="N18" s="77" t="s">
        <v>8</v>
      </c>
      <c r="O18" s="77" t="s">
        <v>8</v>
      </c>
    </row>
    <row r="19" spans="1:15" ht="15.75" x14ac:dyDescent="0.25">
      <c r="A19" s="151" t="s">
        <v>148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3"/>
    </row>
    <row r="20" spans="1:15" s="189" customFormat="1" ht="60" x14ac:dyDescent="0.25">
      <c r="A20" s="105">
        <v>1</v>
      </c>
      <c r="B20" s="164">
        <v>201122696</v>
      </c>
      <c r="C20" s="187" t="s">
        <v>769</v>
      </c>
      <c r="D20" s="187" t="s">
        <v>344</v>
      </c>
      <c r="E20" s="187" t="s">
        <v>227</v>
      </c>
      <c r="F20" s="196">
        <v>250000</v>
      </c>
      <c r="G20" s="187" t="s">
        <v>770</v>
      </c>
      <c r="H20" s="102" t="s">
        <v>229</v>
      </c>
      <c r="I20" s="187" t="s">
        <v>771</v>
      </c>
      <c r="J20" s="187" t="s">
        <v>389</v>
      </c>
      <c r="K20" s="187" t="s">
        <v>772</v>
      </c>
      <c r="L20" s="108">
        <v>45573</v>
      </c>
      <c r="M20" s="187">
        <v>1</v>
      </c>
      <c r="N20" s="193">
        <v>16250</v>
      </c>
      <c r="O20" s="193">
        <v>16250</v>
      </c>
    </row>
    <row r="21" spans="1:15" s="189" customFormat="1" ht="90" x14ac:dyDescent="0.25">
      <c r="A21" s="105">
        <f>+A20+1</f>
        <v>2</v>
      </c>
      <c r="B21" s="197"/>
      <c r="C21" s="187" t="s">
        <v>773</v>
      </c>
      <c r="D21" s="187" t="s">
        <v>237</v>
      </c>
      <c r="E21" s="187" t="s">
        <v>631</v>
      </c>
      <c r="F21" s="196">
        <v>1</v>
      </c>
      <c r="G21" s="187" t="s">
        <v>774</v>
      </c>
      <c r="H21" s="196" t="s">
        <v>257</v>
      </c>
      <c r="I21" s="187" t="s">
        <v>775</v>
      </c>
      <c r="J21" s="187" t="s">
        <v>776</v>
      </c>
      <c r="K21" s="187" t="s">
        <v>777</v>
      </c>
      <c r="L21" s="108">
        <v>45632</v>
      </c>
      <c r="M21" s="187">
        <v>365</v>
      </c>
      <c r="N21" s="193">
        <v>1400</v>
      </c>
      <c r="O21" s="193">
        <v>1400</v>
      </c>
    </row>
    <row r="22" spans="1:15" s="189" customFormat="1" ht="30" x14ac:dyDescent="0.25">
      <c r="A22" s="105">
        <f t="shared" ref="A22:A64" si="1">+A21+1</f>
        <v>3</v>
      </c>
      <c r="B22" s="197"/>
      <c r="C22" s="187" t="s">
        <v>259</v>
      </c>
      <c r="D22" s="187" t="s">
        <v>260</v>
      </c>
      <c r="E22" s="187" t="s">
        <v>261</v>
      </c>
      <c r="F22" s="196">
        <v>18</v>
      </c>
      <c r="G22" s="187" t="s">
        <v>778</v>
      </c>
      <c r="H22" s="196" t="s">
        <v>257</v>
      </c>
      <c r="I22" s="187" t="s">
        <v>779</v>
      </c>
      <c r="J22" s="187" t="s">
        <v>780</v>
      </c>
      <c r="K22" s="187" t="s">
        <v>781</v>
      </c>
      <c r="L22" s="108">
        <v>45632</v>
      </c>
      <c r="M22" s="187">
        <v>3</v>
      </c>
      <c r="N22" s="193">
        <v>43200</v>
      </c>
      <c r="O22" s="193">
        <v>34200</v>
      </c>
    </row>
    <row r="23" spans="1:15" s="189" customFormat="1" ht="45" x14ac:dyDescent="0.25">
      <c r="A23" s="105">
        <f t="shared" si="1"/>
        <v>4</v>
      </c>
      <c r="B23" s="197"/>
      <c r="C23" s="187" t="s">
        <v>782</v>
      </c>
      <c r="D23" s="187" t="s">
        <v>783</v>
      </c>
      <c r="E23" s="187" t="s">
        <v>247</v>
      </c>
      <c r="F23" s="196">
        <v>2</v>
      </c>
      <c r="G23" s="187" t="s">
        <v>784</v>
      </c>
      <c r="H23" s="196" t="s">
        <v>257</v>
      </c>
      <c r="I23" s="187" t="s">
        <v>262</v>
      </c>
      <c r="J23" s="187" t="s">
        <v>583</v>
      </c>
      <c r="K23" s="187" t="s">
        <v>785</v>
      </c>
      <c r="L23" s="108">
        <v>45632</v>
      </c>
      <c r="M23" s="187">
        <v>3</v>
      </c>
      <c r="N23" s="193">
        <v>4800</v>
      </c>
      <c r="O23" s="193">
        <v>3960</v>
      </c>
    </row>
    <row r="24" spans="1:15" s="189" customFormat="1" ht="75" x14ac:dyDescent="0.25">
      <c r="A24" s="105">
        <f t="shared" si="1"/>
        <v>5</v>
      </c>
      <c r="B24" s="197"/>
      <c r="C24" s="187" t="s">
        <v>630</v>
      </c>
      <c r="D24" s="187" t="s">
        <v>280</v>
      </c>
      <c r="E24" s="187" t="s">
        <v>247</v>
      </c>
      <c r="F24" s="196">
        <v>1</v>
      </c>
      <c r="G24" s="187" t="s">
        <v>786</v>
      </c>
      <c r="H24" s="102" t="s">
        <v>229</v>
      </c>
      <c r="I24" s="187" t="s">
        <v>787</v>
      </c>
      <c r="J24" s="187" t="s">
        <v>788</v>
      </c>
      <c r="K24" s="187" t="s">
        <v>789</v>
      </c>
      <c r="L24" s="108">
        <v>45633</v>
      </c>
      <c r="M24" s="187">
        <v>5</v>
      </c>
      <c r="N24" s="193">
        <v>2310</v>
      </c>
      <c r="O24" s="193">
        <v>2310</v>
      </c>
    </row>
    <row r="25" spans="1:15" s="189" customFormat="1" ht="30" x14ac:dyDescent="0.25">
      <c r="A25" s="105">
        <f t="shared" si="1"/>
        <v>6</v>
      </c>
      <c r="B25" s="197"/>
      <c r="C25" s="187" t="s">
        <v>269</v>
      </c>
      <c r="D25" s="187" t="s">
        <v>244</v>
      </c>
      <c r="E25" s="187" t="s">
        <v>270</v>
      </c>
      <c r="F25" s="196">
        <v>5</v>
      </c>
      <c r="G25" s="187" t="s">
        <v>790</v>
      </c>
      <c r="H25" s="196" t="s">
        <v>257</v>
      </c>
      <c r="I25" s="187" t="s">
        <v>791</v>
      </c>
      <c r="J25" s="187" t="s">
        <v>792</v>
      </c>
      <c r="K25" s="187" t="s">
        <v>793</v>
      </c>
      <c r="L25" s="108">
        <v>45636</v>
      </c>
      <c r="M25" s="187">
        <v>3</v>
      </c>
      <c r="N25" s="193">
        <v>1680</v>
      </c>
      <c r="O25" s="193">
        <v>1680</v>
      </c>
    </row>
    <row r="26" spans="1:15" s="189" customFormat="1" ht="30" x14ac:dyDescent="0.25">
      <c r="A26" s="105">
        <f t="shared" si="1"/>
        <v>7</v>
      </c>
      <c r="B26" s="197"/>
      <c r="C26" s="187" t="s">
        <v>269</v>
      </c>
      <c r="D26" s="187" t="s">
        <v>244</v>
      </c>
      <c r="E26" s="187" t="s">
        <v>270</v>
      </c>
      <c r="F26" s="196">
        <v>200</v>
      </c>
      <c r="G26" s="187" t="s">
        <v>794</v>
      </c>
      <c r="H26" s="196" t="s">
        <v>257</v>
      </c>
      <c r="I26" s="187" t="s">
        <v>149</v>
      </c>
      <c r="J26" s="187" t="s">
        <v>627</v>
      </c>
      <c r="K26" s="187" t="s">
        <v>795</v>
      </c>
      <c r="L26" s="108">
        <v>45638</v>
      </c>
      <c r="M26" s="187">
        <v>7</v>
      </c>
      <c r="N26" s="193">
        <v>7200</v>
      </c>
      <c r="O26" s="193">
        <v>6640</v>
      </c>
    </row>
    <row r="27" spans="1:15" s="189" customFormat="1" x14ac:dyDescent="0.25">
      <c r="A27" s="105">
        <f t="shared" si="1"/>
        <v>8</v>
      </c>
      <c r="B27" s="197"/>
      <c r="C27" s="187" t="s">
        <v>796</v>
      </c>
      <c r="D27" s="187" t="s">
        <v>244</v>
      </c>
      <c r="E27" s="187" t="s">
        <v>247</v>
      </c>
      <c r="F27" s="196">
        <v>300</v>
      </c>
      <c r="G27" s="187" t="s">
        <v>797</v>
      </c>
      <c r="H27" s="196" t="s">
        <v>257</v>
      </c>
      <c r="I27" s="187" t="s">
        <v>798</v>
      </c>
      <c r="J27" s="187" t="s">
        <v>799</v>
      </c>
      <c r="K27" s="187" t="s">
        <v>800</v>
      </c>
      <c r="L27" s="108">
        <v>45638</v>
      </c>
      <c r="M27" s="187">
        <v>5</v>
      </c>
      <c r="N27" s="193">
        <v>3600</v>
      </c>
      <c r="O27" s="193">
        <v>1620</v>
      </c>
    </row>
    <row r="28" spans="1:15" s="189" customFormat="1" ht="45" x14ac:dyDescent="0.25">
      <c r="A28" s="105">
        <f t="shared" si="1"/>
        <v>9</v>
      </c>
      <c r="B28" s="197"/>
      <c r="C28" s="187" t="s">
        <v>801</v>
      </c>
      <c r="D28" s="187" t="s">
        <v>260</v>
      </c>
      <c r="E28" s="187" t="s">
        <v>247</v>
      </c>
      <c r="F28" s="196">
        <v>2</v>
      </c>
      <c r="G28" s="187" t="s">
        <v>802</v>
      </c>
      <c r="H28" s="196" t="s">
        <v>257</v>
      </c>
      <c r="I28" s="187" t="s">
        <v>803</v>
      </c>
      <c r="J28" s="187" t="s">
        <v>804</v>
      </c>
      <c r="K28" s="187" t="s">
        <v>805</v>
      </c>
      <c r="L28" s="108">
        <v>45639</v>
      </c>
      <c r="M28" s="187">
        <v>1</v>
      </c>
      <c r="N28" s="193">
        <v>4600</v>
      </c>
      <c r="O28" s="193">
        <v>3116.22</v>
      </c>
    </row>
    <row r="29" spans="1:15" s="189" customFormat="1" ht="30" x14ac:dyDescent="0.25">
      <c r="A29" s="105">
        <f t="shared" si="1"/>
        <v>10</v>
      </c>
      <c r="B29" s="197"/>
      <c r="C29" s="187" t="s">
        <v>806</v>
      </c>
      <c r="D29" s="187" t="s">
        <v>807</v>
      </c>
      <c r="E29" s="187" t="s">
        <v>247</v>
      </c>
      <c r="F29" s="196">
        <v>300</v>
      </c>
      <c r="G29" s="187" t="s">
        <v>808</v>
      </c>
      <c r="H29" s="196" t="s">
        <v>257</v>
      </c>
      <c r="I29" s="187" t="s">
        <v>809</v>
      </c>
      <c r="J29" s="187" t="s">
        <v>810</v>
      </c>
      <c r="K29" s="187" t="s">
        <v>811</v>
      </c>
      <c r="L29" s="108">
        <v>45639</v>
      </c>
      <c r="M29" s="187">
        <v>1</v>
      </c>
      <c r="N29" s="193">
        <v>1200</v>
      </c>
      <c r="O29" s="193">
        <v>562.79999999999995</v>
      </c>
    </row>
    <row r="30" spans="1:15" s="189" customFormat="1" ht="45" x14ac:dyDescent="0.25">
      <c r="A30" s="105">
        <f t="shared" si="1"/>
        <v>11</v>
      </c>
      <c r="B30" s="197"/>
      <c r="C30" s="187" t="s">
        <v>812</v>
      </c>
      <c r="D30" s="187" t="s">
        <v>807</v>
      </c>
      <c r="E30" s="187" t="s">
        <v>247</v>
      </c>
      <c r="F30" s="196">
        <v>300</v>
      </c>
      <c r="G30" s="187" t="s">
        <v>813</v>
      </c>
      <c r="H30" s="196" t="s">
        <v>257</v>
      </c>
      <c r="I30" s="187" t="s">
        <v>814</v>
      </c>
      <c r="J30" s="187" t="s">
        <v>815</v>
      </c>
      <c r="K30" s="187" t="s">
        <v>816</v>
      </c>
      <c r="L30" s="108">
        <v>45639</v>
      </c>
      <c r="M30" s="187">
        <v>5</v>
      </c>
      <c r="N30" s="193">
        <v>1200</v>
      </c>
      <c r="O30" s="193">
        <v>360</v>
      </c>
    </row>
    <row r="31" spans="1:15" s="189" customFormat="1" ht="30" x14ac:dyDescent="0.25">
      <c r="A31" s="105">
        <f t="shared" si="1"/>
        <v>12</v>
      </c>
      <c r="B31" s="197"/>
      <c r="C31" s="187" t="s">
        <v>269</v>
      </c>
      <c r="D31" s="187" t="s">
        <v>244</v>
      </c>
      <c r="E31" s="187" t="s">
        <v>270</v>
      </c>
      <c r="F31" s="196">
        <v>10</v>
      </c>
      <c r="G31" s="187" t="s">
        <v>817</v>
      </c>
      <c r="H31" s="196" t="s">
        <v>257</v>
      </c>
      <c r="I31" s="187" t="s">
        <v>791</v>
      </c>
      <c r="J31" s="187" t="s">
        <v>792</v>
      </c>
      <c r="K31" s="187" t="s">
        <v>818</v>
      </c>
      <c r="L31" s="108">
        <v>45640</v>
      </c>
      <c r="M31" s="187">
        <v>3</v>
      </c>
      <c r="N31" s="193">
        <v>1680</v>
      </c>
      <c r="O31" s="193">
        <v>1680</v>
      </c>
    </row>
    <row r="32" spans="1:15" s="189" customFormat="1" ht="30" x14ac:dyDescent="0.25">
      <c r="A32" s="105">
        <f t="shared" si="1"/>
        <v>13</v>
      </c>
      <c r="B32" s="197"/>
      <c r="C32" s="187" t="s">
        <v>269</v>
      </c>
      <c r="D32" s="187" t="s">
        <v>244</v>
      </c>
      <c r="E32" s="187" t="s">
        <v>270</v>
      </c>
      <c r="F32" s="196">
        <v>5</v>
      </c>
      <c r="G32" s="187" t="s">
        <v>819</v>
      </c>
      <c r="H32" s="196" t="s">
        <v>257</v>
      </c>
      <c r="I32" s="187" t="s">
        <v>791</v>
      </c>
      <c r="J32" s="187" t="s">
        <v>792</v>
      </c>
      <c r="K32" s="187" t="s">
        <v>820</v>
      </c>
      <c r="L32" s="108">
        <v>45640</v>
      </c>
      <c r="M32" s="187">
        <v>3</v>
      </c>
      <c r="N32" s="193">
        <v>1680</v>
      </c>
      <c r="O32" s="193">
        <v>1680</v>
      </c>
    </row>
    <row r="33" spans="1:15" s="189" customFormat="1" ht="30" x14ac:dyDescent="0.25">
      <c r="A33" s="105">
        <f t="shared" si="1"/>
        <v>14</v>
      </c>
      <c r="B33" s="197"/>
      <c r="C33" s="187" t="s">
        <v>575</v>
      </c>
      <c r="D33" s="187" t="s">
        <v>260</v>
      </c>
      <c r="E33" s="187" t="s">
        <v>247</v>
      </c>
      <c r="F33" s="196">
        <v>26</v>
      </c>
      <c r="G33" s="187" t="s">
        <v>821</v>
      </c>
      <c r="H33" s="196" t="s">
        <v>257</v>
      </c>
      <c r="I33" s="187" t="s">
        <v>822</v>
      </c>
      <c r="J33" s="187" t="s">
        <v>823</v>
      </c>
      <c r="K33" s="187" t="s">
        <v>824</v>
      </c>
      <c r="L33" s="108">
        <v>45648</v>
      </c>
      <c r="M33" s="187">
        <v>60</v>
      </c>
      <c r="N33" s="193">
        <v>527800</v>
      </c>
      <c r="O33" s="193">
        <v>411840</v>
      </c>
    </row>
    <row r="34" spans="1:15" customFormat="1" ht="45" x14ac:dyDescent="0.25">
      <c r="A34" s="105">
        <f t="shared" si="1"/>
        <v>15</v>
      </c>
      <c r="B34" s="164">
        <v>201122696</v>
      </c>
      <c r="C34" s="112" t="s">
        <v>575</v>
      </c>
      <c r="D34" s="112" t="s">
        <v>260</v>
      </c>
      <c r="E34" s="112" t="s">
        <v>247</v>
      </c>
      <c r="F34" s="113">
        <v>20</v>
      </c>
      <c r="G34" s="112" t="s">
        <v>576</v>
      </c>
      <c r="H34" s="72" t="s">
        <v>257</v>
      </c>
      <c r="I34" s="112" t="s">
        <v>577</v>
      </c>
      <c r="J34" s="112" t="s">
        <v>578</v>
      </c>
      <c r="K34" s="112" t="s">
        <v>579</v>
      </c>
      <c r="L34" s="112" t="s">
        <v>580</v>
      </c>
      <c r="M34" s="114">
        <v>1</v>
      </c>
      <c r="N34" s="110">
        <v>248000</v>
      </c>
      <c r="O34" s="110">
        <v>189800</v>
      </c>
    </row>
    <row r="35" spans="1:15" customFormat="1" ht="45" x14ac:dyDescent="0.25">
      <c r="A35" s="105">
        <f t="shared" si="1"/>
        <v>16</v>
      </c>
      <c r="B35" s="165"/>
      <c r="C35" s="112" t="s">
        <v>581</v>
      </c>
      <c r="D35" s="112" t="s">
        <v>260</v>
      </c>
      <c r="E35" s="112" t="s">
        <v>247</v>
      </c>
      <c r="F35" s="113">
        <v>10</v>
      </c>
      <c r="G35" s="112" t="s">
        <v>582</v>
      </c>
      <c r="H35" s="72" t="s">
        <v>257</v>
      </c>
      <c r="I35" s="112" t="s">
        <v>262</v>
      </c>
      <c r="J35" s="112" t="s">
        <v>583</v>
      </c>
      <c r="K35" s="112" t="s">
        <v>584</v>
      </c>
      <c r="L35" s="112" t="s">
        <v>585</v>
      </c>
      <c r="M35" s="114">
        <v>3</v>
      </c>
      <c r="N35" s="110">
        <v>80000</v>
      </c>
      <c r="O35" s="110">
        <v>72800</v>
      </c>
    </row>
    <row r="36" spans="1:15" customFormat="1" ht="45" x14ac:dyDescent="0.25">
      <c r="A36" s="105">
        <f t="shared" si="1"/>
        <v>17</v>
      </c>
      <c r="B36" s="165"/>
      <c r="C36" s="112" t="s">
        <v>586</v>
      </c>
      <c r="D36" s="112" t="s">
        <v>260</v>
      </c>
      <c r="E36" s="112" t="s">
        <v>247</v>
      </c>
      <c r="F36" s="113">
        <v>5</v>
      </c>
      <c r="G36" s="112" t="s">
        <v>587</v>
      </c>
      <c r="H36" s="72" t="s">
        <v>257</v>
      </c>
      <c r="I36" s="112" t="s">
        <v>588</v>
      </c>
      <c r="J36" s="112" t="s">
        <v>589</v>
      </c>
      <c r="K36" s="112" t="s">
        <v>590</v>
      </c>
      <c r="L36" s="112" t="s">
        <v>591</v>
      </c>
      <c r="M36" s="114">
        <v>1</v>
      </c>
      <c r="N36" s="110">
        <v>90000</v>
      </c>
      <c r="O36" s="110">
        <v>56600</v>
      </c>
    </row>
    <row r="37" spans="1:15" customFormat="1" ht="45" x14ac:dyDescent="0.25">
      <c r="A37" s="105">
        <f t="shared" si="1"/>
        <v>18</v>
      </c>
      <c r="B37" s="165"/>
      <c r="C37" s="112" t="s">
        <v>581</v>
      </c>
      <c r="D37" s="112" t="s">
        <v>260</v>
      </c>
      <c r="E37" s="112" t="s">
        <v>247</v>
      </c>
      <c r="F37" s="113">
        <v>1</v>
      </c>
      <c r="G37" s="112" t="s">
        <v>592</v>
      </c>
      <c r="H37" s="72" t="s">
        <v>257</v>
      </c>
      <c r="I37" s="112" t="s">
        <v>262</v>
      </c>
      <c r="J37" s="112" t="s">
        <v>583</v>
      </c>
      <c r="K37" s="112" t="s">
        <v>593</v>
      </c>
      <c r="L37" s="112" t="s">
        <v>594</v>
      </c>
      <c r="M37" s="114">
        <v>3</v>
      </c>
      <c r="N37" s="110">
        <v>53000</v>
      </c>
      <c r="O37" s="110">
        <v>49000</v>
      </c>
    </row>
    <row r="38" spans="1:15" customFormat="1" ht="45" x14ac:dyDescent="0.25">
      <c r="A38" s="105">
        <f t="shared" si="1"/>
        <v>19</v>
      </c>
      <c r="B38" s="165"/>
      <c r="C38" s="112" t="s">
        <v>595</v>
      </c>
      <c r="D38" s="112" t="s">
        <v>260</v>
      </c>
      <c r="E38" s="112" t="s">
        <v>247</v>
      </c>
      <c r="F38" s="113">
        <v>2</v>
      </c>
      <c r="G38" s="112" t="s">
        <v>596</v>
      </c>
      <c r="H38" s="72" t="s">
        <v>257</v>
      </c>
      <c r="I38" s="112" t="s">
        <v>262</v>
      </c>
      <c r="J38" s="112" t="s">
        <v>583</v>
      </c>
      <c r="K38" s="112" t="s">
        <v>597</v>
      </c>
      <c r="L38" s="112" t="s">
        <v>598</v>
      </c>
      <c r="M38" s="114">
        <v>3</v>
      </c>
      <c r="N38" s="110">
        <v>28000</v>
      </c>
      <c r="O38" s="110">
        <v>24000</v>
      </c>
    </row>
    <row r="39" spans="1:15" customFormat="1" ht="45" x14ac:dyDescent="0.25">
      <c r="A39" s="105">
        <f t="shared" si="1"/>
        <v>20</v>
      </c>
      <c r="B39" s="165"/>
      <c r="C39" s="112" t="s">
        <v>599</v>
      </c>
      <c r="D39" s="112" t="s">
        <v>260</v>
      </c>
      <c r="E39" s="112" t="s">
        <v>247</v>
      </c>
      <c r="F39" s="113">
        <v>2</v>
      </c>
      <c r="G39" s="112" t="s">
        <v>600</v>
      </c>
      <c r="H39" s="72" t="s">
        <v>257</v>
      </c>
      <c r="I39" s="112" t="s">
        <v>601</v>
      </c>
      <c r="J39" s="112" t="s">
        <v>602</v>
      </c>
      <c r="K39" s="112" t="s">
        <v>603</v>
      </c>
      <c r="L39" s="112" t="s">
        <v>604</v>
      </c>
      <c r="M39" s="114">
        <v>1</v>
      </c>
      <c r="N39" s="110">
        <v>40000</v>
      </c>
      <c r="O39" s="110">
        <v>33800</v>
      </c>
    </row>
    <row r="40" spans="1:15" customFormat="1" ht="30" x14ac:dyDescent="0.25">
      <c r="A40" s="105">
        <f t="shared" si="1"/>
        <v>21</v>
      </c>
      <c r="B40" s="165"/>
      <c r="C40" s="112" t="s">
        <v>605</v>
      </c>
      <c r="D40" s="112" t="s">
        <v>275</v>
      </c>
      <c r="E40" s="112" t="s">
        <v>247</v>
      </c>
      <c r="F40" s="113">
        <v>2</v>
      </c>
      <c r="G40" s="112" t="s">
        <v>606</v>
      </c>
      <c r="H40" s="72" t="s">
        <v>229</v>
      </c>
      <c r="I40" s="112" t="s">
        <v>601</v>
      </c>
      <c r="J40" s="112" t="s">
        <v>602</v>
      </c>
      <c r="K40" s="112" t="s">
        <v>607</v>
      </c>
      <c r="L40" s="112" t="s">
        <v>608</v>
      </c>
      <c r="M40" s="114">
        <v>1</v>
      </c>
      <c r="N40" s="110">
        <v>1560</v>
      </c>
      <c r="O40" s="110">
        <v>858</v>
      </c>
    </row>
    <row r="41" spans="1:15" customFormat="1" ht="45" x14ac:dyDescent="0.25">
      <c r="A41" s="105">
        <f t="shared" si="1"/>
        <v>22</v>
      </c>
      <c r="B41" s="165"/>
      <c r="C41" s="112" t="s">
        <v>259</v>
      </c>
      <c r="D41" s="112" t="s">
        <v>260</v>
      </c>
      <c r="E41" s="112" t="s">
        <v>261</v>
      </c>
      <c r="F41" s="113">
        <v>5</v>
      </c>
      <c r="G41" s="112" t="s">
        <v>609</v>
      </c>
      <c r="H41" s="72" t="s">
        <v>229</v>
      </c>
      <c r="I41" s="112" t="s">
        <v>262</v>
      </c>
      <c r="J41" s="112" t="s">
        <v>583</v>
      </c>
      <c r="K41" s="112" t="s">
        <v>610</v>
      </c>
      <c r="L41" s="112" t="s">
        <v>611</v>
      </c>
      <c r="M41" s="114">
        <v>3</v>
      </c>
      <c r="N41" s="110">
        <v>12000</v>
      </c>
      <c r="O41" s="110">
        <v>9400</v>
      </c>
    </row>
    <row r="42" spans="1:15" customFormat="1" ht="45" x14ac:dyDescent="0.25">
      <c r="A42" s="105">
        <f t="shared" si="1"/>
        <v>23</v>
      </c>
      <c r="B42" s="165"/>
      <c r="C42" s="112" t="s">
        <v>259</v>
      </c>
      <c r="D42" s="112" t="s">
        <v>260</v>
      </c>
      <c r="E42" s="112" t="s">
        <v>247</v>
      </c>
      <c r="F42" s="113">
        <v>80</v>
      </c>
      <c r="G42" s="112" t="s">
        <v>612</v>
      </c>
      <c r="H42" s="72" t="s">
        <v>229</v>
      </c>
      <c r="I42" s="112" t="s">
        <v>262</v>
      </c>
      <c r="J42" s="112" t="s">
        <v>583</v>
      </c>
      <c r="K42" s="112" t="s">
        <v>613</v>
      </c>
      <c r="L42" s="112" t="s">
        <v>614</v>
      </c>
      <c r="M42" s="114">
        <v>3</v>
      </c>
      <c r="N42" s="110">
        <v>16000</v>
      </c>
      <c r="O42" s="110">
        <v>10880</v>
      </c>
    </row>
    <row r="43" spans="1:15" customFormat="1" ht="45" x14ac:dyDescent="0.25">
      <c r="A43" s="105">
        <f t="shared" si="1"/>
        <v>24</v>
      </c>
      <c r="B43" s="165"/>
      <c r="C43" s="112" t="s">
        <v>615</v>
      </c>
      <c r="D43" s="112" t="s">
        <v>616</v>
      </c>
      <c r="E43" s="112" t="s">
        <v>247</v>
      </c>
      <c r="F43" s="113">
        <v>5</v>
      </c>
      <c r="G43" s="112" t="s">
        <v>617</v>
      </c>
      <c r="H43" s="72" t="s">
        <v>229</v>
      </c>
      <c r="I43" s="112" t="s">
        <v>618</v>
      </c>
      <c r="J43" s="112" t="s">
        <v>619</v>
      </c>
      <c r="K43" s="112" t="s">
        <v>620</v>
      </c>
      <c r="L43" s="112" t="s">
        <v>621</v>
      </c>
      <c r="M43" s="114">
        <v>3</v>
      </c>
      <c r="N43" s="110">
        <v>300</v>
      </c>
      <c r="O43" s="110">
        <v>225</v>
      </c>
    </row>
    <row r="44" spans="1:15" customFormat="1" ht="45" x14ac:dyDescent="0.25">
      <c r="A44" s="105">
        <f t="shared" si="1"/>
        <v>25</v>
      </c>
      <c r="B44" s="165"/>
      <c r="C44" s="112" t="s">
        <v>622</v>
      </c>
      <c r="D44" s="112" t="s">
        <v>260</v>
      </c>
      <c r="E44" s="112" t="s">
        <v>247</v>
      </c>
      <c r="F44" s="113">
        <v>10</v>
      </c>
      <c r="G44" s="112" t="s">
        <v>623</v>
      </c>
      <c r="H44" s="72" t="s">
        <v>229</v>
      </c>
      <c r="I44" s="112" t="s">
        <v>618</v>
      </c>
      <c r="J44" s="112" t="s">
        <v>619</v>
      </c>
      <c r="K44" s="112" t="s">
        <v>624</v>
      </c>
      <c r="L44" s="112" t="s">
        <v>625</v>
      </c>
      <c r="M44" s="114">
        <v>3</v>
      </c>
      <c r="N44" s="110">
        <v>4200</v>
      </c>
      <c r="O44" s="110">
        <v>3288</v>
      </c>
    </row>
    <row r="45" spans="1:15" customFormat="1" ht="30" x14ac:dyDescent="0.25">
      <c r="A45" s="105">
        <f t="shared" si="1"/>
        <v>26</v>
      </c>
      <c r="B45" s="165"/>
      <c r="C45" s="112" t="s">
        <v>269</v>
      </c>
      <c r="D45" s="112" t="s">
        <v>244</v>
      </c>
      <c r="E45" s="112" t="s">
        <v>270</v>
      </c>
      <c r="F45" s="113">
        <v>284</v>
      </c>
      <c r="G45" s="112" t="s">
        <v>626</v>
      </c>
      <c r="H45" s="72" t="s">
        <v>229</v>
      </c>
      <c r="I45" s="112" t="s">
        <v>149</v>
      </c>
      <c r="J45" s="112" t="s">
        <v>627</v>
      </c>
      <c r="K45" s="112" t="s">
        <v>628</v>
      </c>
      <c r="L45" s="112" t="s">
        <v>629</v>
      </c>
      <c r="M45" s="114">
        <v>2</v>
      </c>
      <c r="N45" s="110">
        <v>11360</v>
      </c>
      <c r="O45" s="110">
        <v>9059.6</v>
      </c>
    </row>
    <row r="46" spans="1:15" customFormat="1" ht="75" x14ac:dyDescent="0.25">
      <c r="A46" s="105">
        <f t="shared" si="1"/>
        <v>27</v>
      </c>
      <c r="B46" s="165"/>
      <c r="C46" s="112" t="s">
        <v>630</v>
      </c>
      <c r="D46" s="112" t="s">
        <v>280</v>
      </c>
      <c r="E46" s="112" t="s">
        <v>631</v>
      </c>
      <c r="F46" s="113">
        <v>1</v>
      </c>
      <c r="G46" s="112" t="s">
        <v>632</v>
      </c>
      <c r="H46" s="72" t="s">
        <v>229</v>
      </c>
      <c r="I46" s="112" t="s">
        <v>633</v>
      </c>
      <c r="J46" s="112" t="s">
        <v>634</v>
      </c>
      <c r="K46" s="112" t="s">
        <v>635</v>
      </c>
      <c r="L46" s="112" t="s">
        <v>636</v>
      </c>
      <c r="M46" s="114">
        <v>3</v>
      </c>
      <c r="N46" s="110">
        <v>3500</v>
      </c>
      <c r="O46" s="110">
        <v>2199</v>
      </c>
    </row>
    <row r="47" spans="1:15" customFormat="1" ht="75" x14ac:dyDescent="0.25">
      <c r="A47" s="105">
        <f t="shared" si="1"/>
        <v>28</v>
      </c>
      <c r="B47" s="165"/>
      <c r="C47" s="112" t="s">
        <v>630</v>
      </c>
      <c r="D47" s="112" t="s">
        <v>280</v>
      </c>
      <c r="E47" s="112" t="s">
        <v>631</v>
      </c>
      <c r="F47" s="113">
        <v>1</v>
      </c>
      <c r="G47" s="112" t="s">
        <v>637</v>
      </c>
      <c r="H47" s="72" t="s">
        <v>229</v>
      </c>
      <c r="I47" s="112" t="s">
        <v>633</v>
      </c>
      <c r="J47" s="112" t="s">
        <v>634</v>
      </c>
      <c r="K47" s="112" t="s">
        <v>638</v>
      </c>
      <c r="L47" s="112" t="s">
        <v>639</v>
      </c>
      <c r="M47" s="114">
        <v>3</v>
      </c>
      <c r="N47" s="110">
        <v>4600</v>
      </c>
      <c r="O47" s="110">
        <v>3380</v>
      </c>
    </row>
    <row r="48" spans="1:15" ht="90" x14ac:dyDescent="0.25">
      <c r="A48" s="105">
        <f t="shared" si="1"/>
        <v>29</v>
      </c>
      <c r="B48" s="165"/>
      <c r="C48" s="70" t="s">
        <v>236</v>
      </c>
      <c r="D48" s="70" t="s">
        <v>237</v>
      </c>
      <c r="E48" s="70" t="s">
        <v>227</v>
      </c>
      <c r="F48" s="71">
        <v>1</v>
      </c>
      <c r="G48" s="70">
        <v>241110082557544</v>
      </c>
      <c r="H48" s="72" t="s">
        <v>229</v>
      </c>
      <c r="I48" s="70" t="s">
        <v>238</v>
      </c>
      <c r="J48" s="70">
        <v>306579176</v>
      </c>
      <c r="K48" s="70">
        <v>2199352</v>
      </c>
      <c r="L48" s="73">
        <v>45395</v>
      </c>
      <c r="M48" s="74">
        <v>1</v>
      </c>
      <c r="N48" s="75">
        <v>4840</v>
      </c>
      <c r="O48" s="75">
        <v>3678.8</v>
      </c>
    </row>
    <row r="49" spans="1:15" ht="45" x14ac:dyDescent="0.25">
      <c r="A49" s="105">
        <f t="shared" si="1"/>
        <v>30</v>
      </c>
      <c r="B49" s="165"/>
      <c r="C49" s="70" t="s">
        <v>239</v>
      </c>
      <c r="D49" s="70" t="s">
        <v>240</v>
      </c>
      <c r="E49" s="70" t="s">
        <v>241</v>
      </c>
      <c r="F49" s="71">
        <v>2</v>
      </c>
      <c r="G49" s="70">
        <v>241110082587036</v>
      </c>
      <c r="H49" s="72" t="s">
        <v>229</v>
      </c>
      <c r="I49" s="70" t="s">
        <v>242</v>
      </c>
      <c r="J49" s="70">
        <v>303055063</v>
      </c>
      <c r="K49" s="70">
        <v>2219083</v>
      </c>
      <c r="L49" s="73">
        <v>45402</v>
      </c>
      <c r="M49" s="74">
        <v>5</v>
      </c>
      <c r="N49" s="75">
        <v>260</v>
      </c>
      <c r="O49" s="75">
        <v>176.96</v>
      </c>
    </row>
    <row r="50" spans="1:15" ht="45" x14ac:dyDescent="0.25">
      <c r="A50" s="105">
        <f t="shared" si="1"/>
        <v>31</v>
      </c>
      <c r="B50" s="165"/>
      <c r="C50" s="70" t="s">
        <v>239</v>
      </c>
      <c r="D50" s="70" t="s">
        <v>240</v>
      </c>
      <c r="E50" s="70" t="s">
        <v>241</v>
      </c>
      <c r="F50" s="71">
        <v>2</v>
      </c>
      <c r="G50" s="70">
        <v>241110082587039</v>
      </c>
      <c r="H50" s="72" t="s">
        <v>229</v>
      </c>
      <c r="I50" s="70" t="s">
        <v>242</v>
      </c>
      <c r="J50" s="70">
        <v>303055063</v>
      </c>
      <c r="K50" s="70">
        <v>2219086</v>
      </c>
      <c r="L50" s="73">
        <v>45402</v>
      </c>
      <c r="M50" s="74">
        <v>5</v>
      </c>
      <c r="N50" s="75">
        <v>380</v>
      </c>
      <c r="O50" s="75">
        <v>236.376</v>
      </c>
    </row>
    <row r="51" spans="1:15" ht="30" x14ac:dyDescent="0.25">
      <c r="A51" s="105">
        <f t="shared" si="1"/>
        <v>32</v>
      </c>
      <c r="B51" s="165"/>
      <c r="C51" s="70" t="s">
        <v>243</v>
      </c>
      <c r="D51" s="70" t="s">
        <v>244</v>
      </c>
      <c r="E51" s="70" t="s">
        <v>245</v>
      </c>
      <c r="F51" s="71">
        <v>2</v>
      </c>
      <c r="G51" s="70">
        <v>241110082587042</v>
      </c>
      <c r="H51" s="72" t="s">
        <v>229</v>
      </c>
      <c r="I51" s="70" t="s">
        <v>246</v>
      </c>
      <c r="J51" s="70">
        <v>307027086</v>
      </c>
      <c r="K51" s="70">
        <v>2219089</v>
      </c>
      <c r="L51" s="73">
        <v>45402</v>
      </c>
      <c r="M51" s="74">
        <v>5</v>
      </c>
      <c r="N51" s="75">
        <v>220</v>
      </c>
      <c r="O51" s="75">
        <v>139.392</v>
      </c>
    </row>
    <row r="52" spans="1:15" ht="30" x14ac:dyDescent="0.25">
      <c r="A52" s="105">
        <f t="shared" si="1"/>
        <v>33</v>
      </c>
      <c r="B52" s="165"/>
      <c r="C52" s="70" t="s">
        <v>243</v>
      </c>
      <c r="D52" s="70" t="s">
        <v>244</v>
      </c>
      <c r="E52" s="70" t="s">
        <v>247</v>
      </c>
      <c r="F52" s="71">
        <v>2</v>
      </c>
      <c r="G52" s="70">
        <v>241110082587045</v>
      </c>
      <c r="H52" s="72" t="s">
        <v>229</v>
      </c>
      <c r="I52" s="70" t="s">
        <v>248</v>
      </c>
      <c r="J52" s="70">
        <v>306982910</v>
      </c>
      <c r="K52" s="70">
        <v>2219093</v>
      </c>
      <c r="L52" s="73">
        <v>45402</v>
      </c>
      <c r="M52" s="74">
        <v>5</v>
      </c>
      <c r="N52" s="75">
        <v>500</v>
      </c>
      <c r="O52" s="75">
        <v>244.44399999999999</v>
      </c>
    </row>
    <row r="53" spans="1:15" ht="30" x14ac:dyDescent="0.25">
      <c r="A53" s="105">
        <f t="shared" si="1"/>
        <v>34</v>
      </c>
      <c r="B53" s="165"/>
      <c r="C53" s="70" t="s">
        <v>249</v>
      </c>
      <c r="D53" s="70" t="s">
        <v>250</v>
      </c>
      <c r="E53" s="70" t="s">
        <v>245</v>
      </c>
      <c r="F53" s="71">
        <v>2</v>
      </c>
      <c r="G53" s="70">
        <v>241110082587047</v>
      </c>
      <c r="H53" s="72" t="s">
        <v>229</v>
      </c>
      <c r="I53" s="70" t="s">
        <v>251</v>
      </c>
      <c r="J53" s="70">
        <v>308137384</v>
      </c>
      <c r="K53" s="70">
        <v>2219095</v>
      </c>
      <c r="L53" s="73">
        <v>45402</v>
      </c>
      <c r="M53" s="74">
        <v>5</v>
      </c>
      <c r="N53" s="75">
        <v>630</v>
      </c>
      <c r="O53" s="75">
        <v>383.83800000000002</v>
      </c>
    </row>
    <row r="54" spans="1:15" ht="30" x14ac:dyDescent="0.25">
      <c r="A54" s="105">
        <f t="shared" si="1"/>
        <v>35</v>
      </c>
      <c r="B54" s="165"/>
      <c r="C54" s="70" t="s">
        <v>252</v>
      </c>
      <c r="D54" s="70" t="s">
        <v>253</v>
      </c>
      <c r="E54" s="70" t="s">
        <v>247</v>
      </c>
      <c r="F54" s="71">
        <v>2</v>
      </c>
      <c r="G54" s="70">
        <v>241110082591830</v>
      </c>
      <c r="H54" s="72" t="s">
        <v>229</v>
      </c>
      <c r="I54" s="70" t="s">
        <v>254</v>
      </c>
      <c r="J54" s="70">
        <v>310592596</v>
      </c>
      <c r="K54" s="70">
        <v>2224184</v>
      </c>
      <c r="L54" s="73">
        <v>45404</v>
      </c>
      <c r="M54" s="74">
        <v>30</v>
      </c>
      <c r="N54" s="75">
        <v>819400</v>
      </c>
      <c r="O54" s="75">
        <v>816000</v>
      </c>
    </row>
    <row r="55" spans="1:15" ht="30" x14ac:dyDescent="0.25">
      <c r="A55" s="105">
        <f t="shared" si="1"/>
        <v>36</v>
      </c>
      <c r="B55" s="165"/>
      <c r="C55" s="70" t="s">
        <v>252</v>
      </c>
      <c r="D55" s="70" t="s">
        <v>253</v>
      </c>
      <c r="E55" s="70" t="s">
        <v>247</v>
      </c>
      <c r="F55" s="71">
        <v>1</v>
      </c>
      <c r="G55" s="70">
        <v>241110082591835</v>
      </c>
      <c r="H55" s="72" t="s">
        <v>229</v>
      </c>
      <c r="I55" s="70" t="s">
        <v>254</v>
      </c>
      <c r="J55" s="70">
        <v>310592596</v>
      </c>
      <c r="K55" s="70">
        <v>2224185</v>
      </c>
      <c r="L55" s="73">
        <v>45404</v>
      </c>
      <c r="M55" s="74">
        <v>30</v>
      </c>
      <c r="N55" s="75">
        <v>409700</v>
      </c>
      <c r="O55" s="75">
        <v>408000</v>
      </c>
    </row>
    <row r="56" spans="1:15" ht="45" x14ac:dyDescent="0.25">
      <c r="A56" s="105">
        <f t="shared" si="1"/>
        <v>37</v>
      </c>
      <c r="B56" s="165"/>
      <c r="C56" s="70" t="s">
        <v>255</v>
      </c>
      <c r="D56" s="70" t="s">
        <v>256</v>
      </c>
      <c r="E56" s="70" t="s">
        <v>227</v>
      </c>
      <c r="F56" s="71">
        <v>1</v>
      </c>
      <c r="G56" s="70">
        <v>241110082578315</v>
      </c>
      <c r="H56" s="72" t="s">
        <v>257</v>
      </c>
      <c r="I56" s="70" t="s">
        <v>258</v>
      </c>
      <c r="J56" s="70">
        <v>200541524</v>
      </c>
      <c r="K56" s="70">
        <v>2224638</v>
      </c>
      <c r="L56" s="73">
        <v>45404</v>
      </c>
      <c r="M56" s="74">
        <v>15</v>
      </c>
      <c r="N56" s="75">
        <v>4600</v>
      </c>
      <c r="O56" s="75">
        <v>4450</v>
      </c>
    </row>
    <row r="57" spans="1:15" ht="30" x14ac:dyDescent="0.25">
      <c r="A57" s="105">
        <f t="shared" si="1"/>
        <v>38</v>
      </c>
      <c r="B57" s="165"/>
      <c r="C57" s="70" t="s">
        <v>259</v>
      </c>
      <c r="D57" s="70" t="s">
        <v>260</v>
      </c>
      <c r="E57" s="70" t="s">
        <v>261</v>
      </c>
      <c r="F57" s="71">
        <v>12</v>
      </c>
      <c r="G57" s="70">
        <v>241110082604306</v>
      </c>
      <c r="H57" s="72" t="s">
        <v>229</v>
      </c>
      <c r="I57" s="70" t="s">
        <v>262</v>
      </c>
      <c r="J57" s="70">
        <v>201354154</v>
      </c>
      <c r="K57" s="70">
        <v>2232318</v>
      </c>
      <c r="L57" s="73">
        <v>45407</v>
      </c>
      <c r="M57" s="74">
        <v>3</v>
      </c>
      <c r="N57" s="75">
        <v>25200</v>
      </c>
      <c r="O57" s="75">
        <v>22200</v>
      </c>
    </row>
    <row r="58" spans="1:15" ht="30" x14ac:dyDescent="0.25">
      <c r="A58" s="105">
        <f t="shared" si="1"/>
        <v>39</v>
      </c>
      <c r="B58" s="165"/>
      <c r="C58" s="70" t="s">
        <v>263</v>
      </c>
      <c r="D58" s="70" t="s">
        <v>260</v>
      </c>
      <c r="E58" s="70" t="s">
        <v>261</v>
      </c>
      <c r="F58" s="71">
        <v>23</v>
      </c>
      <c r="G58" s="70">
        <v>241110082608358</v>
      </c>
      <c r="H58" s="72" t="s">
        <v>264</v>
      </c>
      <c r="I58" s="70" t="s">
        <v>265</v>
      </c>
      <c r="J58" s="70">
        <v>207156586</v>
      </c>
      <c r="K58" s="70">
        <v>2235187</v>
      </c>
      <c r="L58" s="73">
        <v>45408</v>
      </c>
      <c r="M58" s="74">
        <v>1</v>
      </c>
      <c r="N58" s="75">
        <v>161000</v>
      </c>
      <c r="O58" s="75">
        <v>83950</v>
      </c>
    </row>
    <row r="59" spans="1:15" ht="30" x14ac:dyDescent="0.25">
      <c r="A59" s="105">
        <f t="shared" si="1"/>
        <v>40</v>
      </c>
      <c r="B59" s="165"/>
      <c r="C59" s="70" t="s">
        <v>266</v>
      </c>
      <c r="D59" s="70" t="s">
        <v>244</v>
      </c>
      <c r="E59" s="70" t="s">
        <v>247</v>
      </c>
      <c r="F59" s="71">
        <v>10</v>
      </c>
      <c r="G59" s="70">
        <v>241110082644295</v>
      </c>
      <c r="H59" s="72" t="s">
        <v>229</v>
      </c>
      <c r="I59" s="70" t="s">
        <v>152</v>
      </c>
      <c r="J59" s="70">
        <v>207079302</v>
      </c>
      <c r="K59" s="70">
        <v>2256565</v>
      </c>
      <c r="L59" s="73">
        <v>45416</v>
      </c>
      <c r="M59" s="74">
        <v>8</v>
      </c>
      <c r="N59" s="75">
        <v>9500</v>
      </c>
      <c r="O59" s="75">
        <v>4400</v>
      </c>
    </row>
    <row r="60" spans="1:15" ht="30" x14ac:dyDescent="0.25">
      <c r="A60" s="105">
        <f t="shared" si="1"/>
        <v>41</v>
      </c>
      <c r="B60" s="165"/>
      <c r="C60" s="70" t="s">
        <v>267</v>
      </c>
      <c r="D60" s="70" t="s">
        <v>268</v>
      </c>
      <c r="E60" s="70" t="s">
        <v>247</v>
      </c>
      <c r="F60" s="71">
        <v>6</v>
      </c>
      <c r="G60" s="70">
        <v>241110082698950</v>
      </c>
      <c r="H60" s="72" t="s">
        <v>264</v>
      </c>
      <c r="I60" s="70" t="s">
        <v>150</v>
      </c>
      <c r="J60" s="70">
        <v>201348969</v>
      </c>
      <c r="K60" s="70">
        <v>2292833</v>
      </c>
      <c r="L60" s="73">
        <v>45428</v>
      </c>
      <c r="M60" s="74">
        <v>1</v>
      </c>
      <c r="N60" s="75">
        <v>36000</v>
      </c>
      <c r="O60" s="75">
        <v>25494</v>
      </c>
    </row>
    <row r="61" spans="1:15" ht="30" x14ac:dyDescent="0.25">
      <c r="A61" s="105">
        <f t="shared" si="1"/>
        <v>42</v>
      </c>
      <c r="B61" s="165"/>
      <c r="C61" s="70" t="s">
        <v>269</v>
      </c>
      <c r="D61" s="70" t="s">
        <v>244</v>
      </c>
      <c r="E61" s="70" t="s">
        <v>270</v>
      </c>
      <c r="F61" s="71">
        <v>200</v>
      </c>
      <c r="G61" s="70">
        <v>241110082760584</v>
      </c>
      <c r="H61" s="72" t="s">
        <v>229</v>
      </c>
      <c r="I61" s="70" t="s">
        <v>149</v>
      </c>
      <c r="J61" s="70">
        <v>202660390</v>
      </c>
      <c r="K61" s="70">
        <v>2337350</v>
      </c>
      <c r="L61" s="73">
        <v>45443</v>
      </c>
      <c r="M61" s="74">
        <v>5</v>
      </c>
      <c r="N61" s="75">
        <v>10000</v>
      </c>
      <c r="O61" s="75">
        <v>6180</v>
      </c>
    </row>
    <row r="62" spans="1:15" ht="60" x14ac:dyDescent="0.25">
      <c r="A62" s="105">
        <f t="shared" si="1"/>
        <v>43</v>
      </c>
      <c r="B62" s="165"/>
      <c r="C62" s="70" t="s">
        <v>271</v>
      </c>
      <c r="D62" s="70" t="s">
        <v>272</v>
      </c>
      <c r="E62" s="70" t="s">
        <v>247</v>
      </c>
      <c r="F62" s="71">
        <v>30</v>
      </c>
      <c r="G62" s="70">
        <v>241110082813154</v>
      </c>
      <c r="H62" s="72" t="s">
        <v>229</v>
      </c>
      <c r="I62" s="70" t="s">
        <v>273</v>
      </c>
      <c r="J62" s="70">
        <v>638967737</v>
      </c>
      <c r="K62" s="70">
        <v>2382033</v>
      </c>
      <c r="L62" s="73">
        <v>45458</v>
      </c>
      <c r="M62" s="74">
        <v>10</v>
      </c>
      <c r="N62" s="75">
        <v>2936.25</v>
      </c>
      <c r="O62" s="75">
        <v>2499.4499999999998</v>
      </c>
    </row>
    <row r="63" spans="1:15" ht="45" x14ac:dyDescent="0.25">
      <c r="A63" s="105">
        <f t="shared" si="1"/>
        <v>44</v>
      </c>
      <c r="B63" s="165"/>
      <c r="C63" s="70" t="s">
        <v>274</v>
      </c>
      <c r="D63" s="70" t="s">
        <v>275</v>
      </c>
      <c r="E63" s="70" t="s">
        <v>247</v>
      </c>
      <c r="F63" s="71">
        <v>5</v>
      </c>
      <c r="G63" s="70">
        <v>241110082813208</v>
      </c>
      <c r="H63" s="72" t="s">
        <v>229</v>
      </c>
      <c r="I63" s="70" t="s">
        <v>276</v>
      </c>
      <c r="J63" s="70">
        <v>627511692</v>
      </c>
      <c r="K63" s="70">
        <v>2382081</v>
      </c>
      <c r="L63" s="73">
        <v>45458</v>
      </c>
      <c r="M63" s="74">
        <v>30</v>
      </c>
      <c r="N63" s="75">
        <v>12000</v>
      </c>
      <c r="O63" s="75">
        <v>6700</v>
      </c>
    </row>
    <row r="64" spans="1:15" ht="30" x14ac:dyDescent="0.25">
      <c r="A64" s="105">
        <f t="shared" si="1"/>
        <v>45</v>
      </c>
      <c r="B64" s="166"/>
      <c r="C64" s="70" t="s">
        <v>274</v>
      </c>
      <c r="D64" s="70" t="s">
        <v>275</v>
      </c>
      <c r="E64" s="70" t="s">
        <v>247</v>
      </c>
      <c r="F64" s="71">
        <v>1</v>
      </c>
      <c r="G64" s="70">
        <v>241110082813215</v>
      </c>
      <c r="H64" s="72" t="s">
        <v>229</v>
      </c>
      <c r="I64" s="70" t="s">
        <v>277</v>
      </c>
      <c r="J64" s="70">
        <v>310935856</v>
      </c>
      <c r="K64" s="70">
        <v>2382088</v>
      </c>
      <c r="L64" s="73">
        <v>45458</v>
      </c>
      <c r="M64" s="74">
        <v>30</v>
      </c>
      <c r="N64" s="75">
        <v>2400</v>
      </c>
      <c r="O64" s="75">
        <v>1919</v>
      </c>
    </row>
    <row r="65" spans="1:15" ht="15.75" x14ac:dyDescent="0.25">
      <c r="A65" s="151" t="s">
        <v>151</v>
      </c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3"/>
    </row>
    <row r="66" spans="1:15" customFormat="1" ht="60" x14ac:dyDescent="0.25">
      <c r="A66" s="105">
        <v>1</v>
      </c>
      <c r="B66" s="164">
        <v>201122696</v>
      </c>
      <c r="C66" s="115" t="s">
        <v>640</v>
      </c>
      <c r="D66" s="115" t="s">
        <v>244</v>
      </c>
      <c r="E66" s="115" t="s">
        <v>227</v>
      </c>
      <c r="F66" s="116">
        <v>300</v>
      </c>
      <c r="G66" s="115" t="s">
        <v>641</v>
      </c>
      <c r="H66" s="102" t="s">
        <v>229</v>
      </c>
      <c r="I66" s="115" t="s">
        <v>152</v>
      </c>
      <c r="J66" s="115" t="s">
        <v>642</v>
      </c>
      <c r="K66" s="115" t="s">
        <v>643</v>
      </c>
      <c r="L66" s="115" t="s">
        <v>644</v>
      </c>
      <c r="M66" s="109">
        <v>12</v>
      </c>
      <c r="N66" s="110">
        <v>3600</v>
      </c>
      <c r="O66" s="110">
        <v>2034</v>
      </c>
    </row>
    <row r="67" spans="1:15" customFormat="1" ht="60" x14ac:dyDescent="0.25">
      <c r="A67" s="105">
        <f>+A66+1</f>
        <v>2</v>
      </c>
      <c r="B67" s="165"/>
      <c r="C67" s="115" t="s">
        <v>640</v>
      </c>
      <c r="D67" s="115" t="s">
        <v>244</v>
      </c>
      <c r="E67" s="115" t="s">
        <v>227</v>
      </c>
      <c r="F67" s="116">
        <v>300</v>
      </c>
      <c r="G67" s="115" t="s">
        <v>645</v>
      </c>
      <c r="H67" s="102" t="s">
        <v>229</v>
      </c>
      <c r="I67" s="115" t="s">
        <v>152</v>
      </c>
      <c r="J67" s="115" t="s">
        <v>642</v>
      </c>
      <c r="K67" s="115" t="s">
        <v>646</v>
      </c>
      <c r="L67" s="115" t="s">
        <v>647</v>
      </c>
      <c r="M67" s="109">
        <v>12</v>
      </c>
      <c r="N67" s="110">
        <v>2100</v>
      </c>
      <c r="O67" s="110">
        <v>897</v>
      </c>
    </row>
    <row r="68" spans="1:15" customFormat="1" ht="30" x14ac:dyDescent="0.25">
      <c r="A68" s="105">
        <f t="shared" ref="A68:A77" si="2">+A67+1</f>
        <v>3</v>
      </c>
      <c r="B68" s="165"/>
      <c r="C68" s="115" t="s">
        <v>648</v>
      </c>
      <c r="D68" s="115" t="s">
        <v>244</v>
      </c>
      <c r="E68" s="115" t="s">
        <v>247</v>
      </c>
      <c r="F68" s="116">
        <v>30</v>
      </c>
      <c r="G68" s="115" t="s">
        <v>649</v>
      </c>
      <c r="H68" s="102" t="s">
        <v>229</v>
      </c>
      <c r="I68" s="115" t="s">
        <v>650</v>
      </c>
      <c r="J68" s="115" t="s">
        <v>651</v>
      </c>
      <c r="K68" s="115" t="s">
        <v>652</v>
      </c>
      <c r="L68" s="115" t="s">
        <v>653</v>
      </c>
      <c r="M68" s="109">
        <v>8</v>
      </c>
      <c r="N68" s="110">
        <v>5700</v>
      </c>
      <c r="O68" s="110">
        <v>1644</v>
      </c>
    </row>
    <row r="69" spans="1:15" customFormat="1" ht="30" x14ac:dyDescent="0.25">
      <c r="A69" s="105">
        <f t="shared" si="2"/>
        <v>4</v>
      </c>
      <c r="B69" s="165"/>
      <c r="C69" s="115" t="s">
        <v>648</v>
      </c>
      <c r="D69" s="115" t="s">
        <v>244</v>
      </c>
      <c r="E69" s="115" t="s">
        <v>247</v>
      </c>
      <c r="F69" s="116">
        <v>4</v>
      </c>
      <c r="G69" s="115" t="s">
        <v>654</v>
      </c>
      <c r="H69" s="102" t="s">
        <v>229</v>
      </c>
      <c r="I69" s="115" t="s">
        <v>650</v>
      </c>
      <c r="J69" s="115" t="s">
        <v>651</v>
      </c>
      <c r="K69" s="115" t="s">
        <v>655</v>
      </c>
      <c r="L69" s="115" t="s">
        <v>656</v>
      </c>
      <c r="M69" s="109">
        <v>8</v>
      </c>
      <c r="N69" s="110">
        <v>1100</v>
      </c>
      <c r="O69" s="110">
        <v>280</v>
      </c>
    </row>
    <row r="70" spans="1:15" customFormat="1" ht="30" x14ac:dyDescent="0.25">
      <c r="A70" s="105">
        <f t="shared" si="2"/>
        <v>5</v>
      </c>
      <c r="B70" s="165"/>
      <c r="C70" s="115" t="s">
        <v>648</v>
      </c>
      <c r="D70" s="115" t="s">
        <v>244</v>
      </c>
      <c r="E70" s="115" t="s">
        <v>247</v>
      </c>
      <c r="F70" s="116">
        <v>4</v>
      </c>
      <c r="G70" s="115" t="s">
        <v>657</v>
      </c>
      <c r="H70" s="102" t="s">
        <v>229</v>
      </c>
      <c r="I70" s="115" t="s">
        <v>650</v>
      </c>
      <c r="J70" s="115" t="s">
        <v>651</v>
      </c>
      <c r="K70" s="115" t="s">
        <v>658</v>
      </c>
      <c r="L70" s="115" t="s">
        <v>659</v>
      </c>
      <c r="M70" s="109">
        <v>8</v>
      </c>
      <c r="N70" s="110">
        <v>1400</v>
      </c>
      <c r="O70" s="110">
        <v>350</v>
      </c>
    </row>
    <row r="71" spans="1:15" customFormat="1" ht="30" x14ac:dyDescent="0.25">
      <c r="A71" s="105">
        <f t="shared" si="2"/>
        <v>6</v>
      </c>
      <c r="B71" s="165"/>
      <c r="C71" s="115" t="s">
        <v>279</v>
      </c>
      <c r="D71" s="115" t="s">
        <v>280</v>
      </c>
      <c r="E71" s="115" t="s">
        <v>247</v>
      </c>
      <c r="F71" s="116">
        <v>205</v>
      </c>
      <c r="G71" s="115" t="s">
        <v>660</v>
      </c>
      <c r="H71" s="102" t="s">
        <v>229</v>
      </c>
      <c r="I71" s="115" t="s">
        <v>281</v>
      </c>
      <c r="J71" s="115" t="s">
        <v>353</v>
      </c>
      <c r="K71" s="115" t="s">
        <v>661</v>
      </c>
      <c r="L71" s="115" t="s">
        <v>662</v>
      </c>
      <c r="M71" s="109">
        <v>1</v>
      </c>
      <c r="N71" s="110">
        <v>42086.5</v>
      </c>
      <c r="O71" s="110">
        <v>33876.25</v>
      </c>
    </row>
    <row r="72" spans="1:15" customFormat="1" ht="30" x14ac:dyDescent="0.25">
      <c r="A72" s="105">
        <f t="shared" si="2"/>
        <v>7</v>
      </c>
      <c r="B72" s="165"/>
      <c r="C72" s="115" t="s">
        <v>663</v>
      </c>
      <c r="D72" s="115" t="s">
        <v>664</v>
      </c>
      <c r="E72" s="115" t="s">
        <v>247</v>
      </c>
      <c r="F72" s="116">
        <v>120</v>
      </c>
      <c r="G72" s="115" t="s">
        <v>665</v>
      </c>
      <c r="H72" s="102" t="s">
        <v>264</v>
      </c>
      <c r="I72" s="115" t="s">
        <v>666</v>
      </c>
      <c r="J72" s="115" t="s">
        <v>667</v>
      </c>
      <c r="K72" s="115" t="s">
        <v>668</v>
      </c>
      <c r="L72" s="115" t="s">
        <v>669</v>
      </c>
      <c r="M72" s="109">
        <v>3</v>
      </c>
      <c r="N72" s="110">
        <v>966</v>
      </c>
      <c r="O72" s="110">
        <v>940.8</v>
      </c>
    </row>
    <row r="73" spans="1:15" customFormat="1" ht="30" x14ac:dyDescent="0.25">
      <c r="A73" s="105">
        <f t="shared" si="2"/>
        <v>8</v>
      </c>
      <c r="B73" s="165"/>
      <c r="C73" s="115" t="s">
        <v>663</v>
      </c>
      <c r="D73" s="115" t="s">
        <v>664</v>
      </c>
      <c r="E73" s="115" t="s">
        <v>247</v>
      </c>
      <c r="F73" s="116">
        <v>100</v>
      </c>
      <c r="G73" s="115" t="s">
        <v>670</v>
      </c>
      <c r="H73" s="102" t="s">
        <v>264</v>
      </c>
      <c r="I73" s="115" t="s">
        <v>671</v>
      </c>
      <c r="J73" s="115" t="s">
        <v>672</v>
      </c>
      <c r="K73" s="115" t="s">
        <v>673</v>
      </c>
      <c r="L73" s="115" t="s">
        <v>674</v>
      </c>
      <c r="M73" s="109">
        <v>3</v>
      </c>
      <c r="N73" s="110">
        <v>3000</v>
      </c>
      <c r="O73" s="110">
        <v>3000</v>
      </c>
    </row>
    <row r="74" spans="1:15" ht="30" x14ac:dyDescent="0.25">
      <c r="A74" s="105">
        <f t="shared" si="2"/>
        <v>9</v>
      </c>
      <c r="B74" s="165"/>
      <c r="C74" s="70" t="s">
        <v>274</v>
      </c>
      <c r="D74" s="70" t="s">
        <v>275</v>
      </c>
      <c r="E74" s="70" t="s">
        <v>247</v>
      </c>
      <c r="F74" s="71">
        <v>72</v>
      </c>
      <c r="G74" s="70">
        <v>241110082596464</v>
      </c>
      <c r="H74" s="72" t="s">
        <v>229</v>
      </c>
      <c r="I74" s="70" t="s">
        <v>278</v>
      </c>
      <c r="J74" s="70">
        <v>302216203</v>
      </c>
      <c r="K74" s="70">
        <v>2226728</v>
      </c>
      <c r="L74" s="73">
        <v>45406</v>
      </c>
      <c r="M74" s="74">
        <v>2</v>
      </c>
      <c r="N74" s="75">
        <v>4320</v>
      </c>
      <c r="O74" s="75">
        <v>2257.92</v>
      </c>
    </row>
    <row r="75" spans="1:15" ht="30" x14ac:dyDescent="0.25">
      <c r="A75" s="105">
        <f t="shared" si="2"/>
        <v>10</v>
      </c>
      <c r="B75" s="165"/>
      <c r="C75" s="70" t="s">
        <v>279</v>
      </c>
      <c r="D75" s="70" t="s">
        <v>280</v>
      </c>
      <c r="E75" s="70" t="s">
        <v>247</v>
      </c>
      <c r="F75" s="71">
        <v>5</v>
      </c>
      <c r="G75" s="70">
        <v>241110082617031</v>
      </c>
      <c r="H75" s="72" t="s">
        <v>229</v>
      </c>
      <c r="I75" s="70" t="s">
        <v>281</v>
      </c>
      <c r="J75" s="70">
        <v>205353003</v>
      </c>
      <c r="K75" s="70">
        <v>2240326</v>
      </c>
      <c r="L75" s="73">
        <v>45409</v>
      </c>
      <c r="M75" s="74">
        <v>1</v>
      </c>
      <c r="N75" s="75">
        <v>3823.44</v>
      </c>
      <c r="O75" s="75">
        <v>2323.44</v>
      </c>
    </row>
    <row r="76" spans="1:15" ht="45" x14ac:dyDescent="0.25">
      <c r="A76" s="105">
        <f t="shared" si="2"/>
        <v>11</v>
      </c>
      <c r="B76" s="165"/>
      <c r="C76" s="70" t="s">
        <v>282</v>
      </c>
      <c r="D76" s="70" t="s">
        <v>240</v>
      </c>
      <c r="E76" s="70" t="s">
        <v>247</v>
      </c>
      <c r="F76" s="71">
        <v>10</v>
      </c>
      <c r="G76" s="70">
        <v>241110082810066</v>
      </c>
      <c r="H76" s="72" t="s">
        <v>264</v>
      </c>
      <c r="I76" s="70" t="s">
        <v>283</v>
      </c>
      <c r="J76" s="70">
        <v>30205651520018</v>
      </c>
      <c r="K76" s="70">
        <v>2379586</v>
      </c>
      <c r="L76" s="73">
        <v>45457</v>
      </c>
      <c r="M76" s="74">
        <v>2</v>
      </c>
      <c r="N76" s="75">
        <v>29050</v>
      </c>
      <c r="O76" s="75">
        <v>19980</v>
      </c>
    </row>
    <row r="77" spans="1:15" ht="60" x14ac:dyDescent="0.25">
      <c r="A77" s="105">
        <f t="shared" si="2"/>
        <v>12</v>
      </c>
      <c r="B77" s="166"/>
      <c r="C77" s="70" t="s">
        <v>284</v>
      </c>
      <c r="D77" s="70" t="s">
        <v>244</v>
      </c>
      <c r="E77" s="70" t="s">
        <v>241</v>
      </c>
      <c r="F77" s="71">
        <v>20</v>
      </c>
      <c r="G77" s="70">
        <v>241110082849877</v>
      </c>
      <c r="H77" s="72" t="s">
        <v>264</v>
      </c>
      <c r="I77" s="70" t="s">
        <v>285</v>
      </c>
      <c r="J77" s="70">
        <v>306612737</v>
      </c>
      <c r="K77" s="70">
        <v>2412789</v>
      </c>
      <c r="L77" s="73">
        <v>45472</v>
      </c>
      <c r="M77" s="74">
        <v>30</v>
      </c>
      <c r="N77" s="75">
        <v>9000</v>
      </c>
      <c r="O77" s="75">
        <v>7600</v>
      </c>
    </row>
    <row r="78" spans="1:15" ht="15.75" x14ac:dyDescent="0.25">
      <c r="A78" s="78" t="s">
        <v>825</v>
      </c>
      <c r="B78" s="78"/>
      <c r="C78" s="79"/>
      <c r="D78" s="80"/>
      <c r="E78" s="80"/>
      <c r="F78" s="80"/>
      <c r="G78" s="80"/>
      <c r="H78" s="80"/>
      <c r="I78" s="80"/>
      <c r="J78" s="80"/>
      <c r="K78" s="80"/>
      <c r="L78" s="80"/>
      <c r="M78" s="81"/>
      <c r="N78" s="82">
        <f>SUM(N8:N77)</f>
        <v>5632734.4900000002</v>
      </c>
      <c r="O78" s="82">
        <f>SUM(O8:O77)</f>
        <v>4487424.29</v>
      </c>
    </row>
  </sheetData>
  <mergeCells count="27">
    <mergeCell ref="A17:O17"/>
    <mergeCell ref="A19:O19"/>
    <mergeCell ref="A65:O65"/>
    <mergeCell ref="B66:B77"/>
    <mergeCell ref="B34:B64"/>
    <mergeCell ref="B20:B33"/>
    <mergeCell ref="A2:O2"/>
    <mergeCell ref="A3:O3"/>
    <mergeCell ref="E7:F7"/>
    <mergeCell ref="I7:J7"/>
    <mergeCell ref="K7:L7"/>
    <mergeCell ref="B13:B16"/>
    <mergeCell ref="A8:O8"/>
    <mergeCell ref="A10:O10"/>
    <mergeCell ref="H5:H6"/>
    <mergeCell ref="I5:J6"/>
    <mergeCell ref="K5:L6"/>
    <mergeCell ref="M5:M6"/>
    <mergeCell ref="N5:N6"/>
    <mergeCell ref="O5:O6"/>
    <mergeCell ref="A5:A6"/>
    <mergeCell ref="B5:B6"/>
    <mergeCell ref="C5:C6"/>
    <mergeCell ref="D5:D6"/>
    <mergeCell ref="E5:F6"/>
    <mergeCell ref="G5:G6"/>
    <mergeCell ref="B11:B12"/>
  </mergeCells>
  <hyperlinks>
    <hyperlink ref="C12" r:id="rId1" display="https://etender.uzex.uz/lot/405515" xr:uid="{F7283CA5-021F-4533-AA3D-2B3B0C1D8074}"/>
    <hyperlink ref="G12" r:id="rId2" display="https://etender.uzex.uz/lot/405515" xr:uid="{C1B439A2-ECE8-4AC6-A015-3F4291A6D24B}"/>
  </hyperlink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"/>
  <sheetViews>
    <sheetView zoomScale="85" zoomScaleNormal="85" workbookViewId="0">
      <selection activeCell="F5" sqref="F5:G5"/>
    </sheetView>
  </sheetViews>
  <sheetFormatPr defaultRowHeight="18.75" x14ac:dyDescent="0.3"/>
  <cols>
    <col min="1" max="1" width="14.28515625" style="1" customWidth="1"/>
    <col min="2" max="2" width="17.28515625" style="1" customWidth="1"/>
    <col min="3" max="3" width="17.7109375" style="1" customWidth="1"/>
    <col min="4" max="4" width="22.28515625" style="1" customWidth="1"/>
    <col min="5" max="5" width="24.140625" style="1" customWidth="1"/>
    <col min="6" max="6" width="14.7109375" style="1" customWidth="1"/>
    <col min="7" max="7" width="15.5703125" style="1" customWidth="1"/>
    <col min="8" max="8" width="24" style="1" customWidth="1"/>
    <col min="9" max="16384" width="9.140625" style="1"/>
  </cols>
  <sheetData>
    <row r="1" spans="1:8" x14ac:dyDescent="0.3">
      <c r="H1" s="2" t="s">
        <v>138</v>
      </c>
    </row>
    <row r="3" spans="1:8" ht="55.5" customHeight="1" x14ac:dyDescent="0.3">
      <c r="A3" s="121" t="s">
        <v>714</v>
      </c>
      <c r="B3" s="121"/>
      <c r="C3" s="121"/>
      <c r="D3" s="121"/>
      <c r="E3" s="121"/>
      <c r="F3" s="121"/>
      <c r="G3" s="121"/>
      <c r="H3" s="121"/>
    </row>
    <row r="5" spans="1:8" ht="45" customHeight="1" x14ac:dyDescent="0.3">
      <c r="A5" s="123" t="s">
        <v>11</v>
      </c>
      <c r="B5" s="123" t="s">
        <v>31</v>
      </c>
      <c r="C5" s="123" t="s">
        <v>50</v>
      </c>
      <c r="D5" s="123" t="s">
        <v>47</v>
      </c>
      <c r="E5" s="123" t="s">
        <v>48</v>
      </c>
      <c r="F5" s="167" t="s">
        <v>25</v>
      </c>
      <c r="G5" s="168"/>
      <c r="H5" s="123" t="s">
        <v>51</v>
      </c>
    </row>
    <row r="6" spans="1:8" ht="37.5" x14ac:dyDescent="0.3">
      <c r="A6" s="123"/>
      <c r="B6" s="123"/>
      <c r="C6" s="123"/>
      <c r="D6" s="123"/>
      <c r="E6" s="123"/>
      <c r="F6" s="7" t="s">
        <v>28</v>
      </c>
      <c r="G6" s="7" t="s">
        <v>29</v>
      </c>
      <c r="H6" s="123"/>
    </row>
    <row r="7" spans="1:8" x14ac:dyDescent="0.3">
      <c r="A7" s="4">
        <v>1</v>
      </c>
      <c r="B7" s="4" t="s">
        <v>37</v>
      </c>
      <c r="C7" s="4" t="s">
        <v>8</v>
      </c>
      <c r="D7" s="12" t="s">
        <v>8</v>
      </c>
      <c r="E7" s="12" t="s">
        <v>8</v>
      </c>
      <c r="F7" s="12" t="s">
        <v>8</v>
      </c>
      <c r="G7" s="12" t="s">
        <v>8</v>
      </c>
      <c r="H7" s="12" t="s">
        <v>8</v>
      </c>
    </row>
    <row r="9" spans="1:8" ht="42" customHeight="1" x14ac:dyDescent="0.3">
      <c r="A9" s="13" t="s">
        <v>52</v>
      </c>
      <c r="B9" s="126" t="s">
        <v>145</v>
      </c>
      <c r="C9" s="126"/>
      <c r="D9" s="126"/>
      <c r="E9" s="126"/>
      <c r="F9" s="126"/>
      <c r="G9" s="126"/>
      <c r="H9" s="126"/>
    </row>
  </sheetData>
  <mergeCells count="9">
    <mergeCell ref="B9:H9"/>
    <mergeCell ref="A3:H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zoomScale="70" zoomScaleNormal="70" workbookViewId="0">
      <selection activeCell="F8" sqref="F8"/>
    </sheetView>
  </sheetViews>
  <sheetFormatPr defaultRowHeight="18.75" x14ac:dyDescent="0.3"/>
  <cols>
    <col min="1" max="1" width="11.140625" style="1" customWidth="1"/>
    <col min="2" max="2" width="29.140625" style="1" customWidth="1"/>
    <col min="3" max="3" width="18.28515625" style="1" customWidth="1"/>
    <col min="4" max="4" width="21.85546875" style="1" customWidth="1"/>
    <col min="5" max="5" width="25.5703125" style="1" customWidth="1"/>
    <col min="6" max="6" width="24" style="1" customWidth="1"/>
    <col min="7" max="8" width="21.7109375" style="1" customWidth="1"/>
    <col min="9" max="9" width="19.5703125" style="1" customWidth="1"/>
    <col min="10" max="16384" width="9.140625" style="1"/>
  </cols>
  <sheetData>
    <row r="1" spans="1:9" x14ac:dyDescent="0.3">
      <c r="I1" s="2" t="s">
        <v>139</v>
      </c>
    </row>
    <row r="3" spans="1:9" ht="64.5" customHeight="1" x14ac:dyDescent="0.3">
      <c r="A3" s="121" t="s">
        <v>713</v>
      </c>
      <c r="B3" s="121"/>
      <c r="C3" s="121"/>
      <c r="D3" s="121"/>
      <c r="E3" s="121"/>
      <c r="F3" s="121"/>
      <c r="G3" s="121"/>
      <c r="H3" s="121"/>
      <c r="I3" s="121"/>
    </row>
    <row r="4" spans="1:9" x14ac:dyDescent="0.3">
      <c r="A4" s="122" t="s">
        <v>10</v>
      </c>
      <c r="B4" s="122"/>
      <c r="C4" s="122"/>
      <c r="D4" s="122"/>
      <c r="E4" s="122"/>
      <c r="F4" s="122"/>
      <c r="G4" s="122"/>
      <c r="H4" s="122"/>
      <c r="I4" s="122"/>
    </row>
    <row r="6" spans="1:9" x14ac:dyDescent="0.3">
      <c r="A6" s="123" t="s">
        <v>11</v>
      </c>
      <c r="B6" s="123" t="s">
        <v>53</v>
      </c>
      <c r="C6" s="123" t="s">
        <v>54</v>
      </c>
      <c r="D6" s="123" t="s">
        <v>55</v>
      </c>
      <c r="E6" s="123"/>
      <c r="F6" s="123" t="s">
        <v>56</v>
      </c>
      <c r="G6" s="123" t="s">
        <v>57</v>
      </c>
      <c r="H6" s="123" t="s">
        <v>58</v>
      </c>
      <c r="I6" s="123" t="s">
        <v>59</v>
      </c>
    </row>
    <row r="7" spans="1:9" ht="112.5" x14ac:dyDescent="0.3">
      <c r="A7" s="123"/>
      <c r="B7" s="123"/>
      <c r="C7" s="123"/>
      <c r="D7" s="7" t="s">
        <v>60</v>
      </c>
      <c r="E7" s="7" t="s">
        <v>61</v>
      </c>
      <c r="F7" s="123"/>
      <c r="G7" s="123"/>
      <c r="H7" s="123"/>
      <c r="I7" s="123"/>
    </row>
    <row r="8" spans="1:9" ht="75" x14ac:dyDescent="0.3">
      <c r="A8" s="4">
        <v>1</v>
      </c>
      <c r="B8" s="4" t="s">
        <v>62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 t="s">
        <v>8</v>
      </c>
    </row>
    <row r="10" spans="1:9" ht="42" customHeight="1" x14ac:dyDescent="0.3">
      <c r="A10" s="8" t="s">
        <v>52</v>
      </c>
      <c r="B10" s="169" t="s">
        <v>135</v>
      </c>
      <c r="C10" s="169"/>
      <c r="D10" s="169"/>
      <c r="E10" s="169"/>
      <c r="F10" s="169"/>
      <c r="G10" s="169"/>
      <c r="H10" s="169"/>
      <c r="I10" s="169"/>
    </row>
  </sheetData>
  <mergeCells count="11">
    <mergeCell ref="B10:I10"/>
    <mergeCell ref="A3:I3"/>
    <mergeCell ref="A4:I4"/>
    <mergeCell ref="A6:A7"/>
    <mergeCell ref="B6:B7"/>
    <mergeCell ref="C6:C7"/>
    <mergeCell ref="D6:E6"/>
    <mergeCell ref="F6:F7"/>
    <mergeCell ref="G6:G7"/>
    <mergeCell ref="H6:H7"/>
    <mergeCell ref="I6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"/>
  <sheetViews>
    <sheetView zoomScale="70" zoomScaleNormal="70" workbookViewId="0">
      <selection activeCell="H18" sqref="H18"/>
    </sheetView>
  </sheetViews>
  <sheetFormatPr defaultRowHeight="18.75" x14ac:dyDescent="0.3"/>
  <cols>
    <col min="1" max="1" width="6.7109375" style="1" customWidth="1"/>
    <col min="2" max="2" width="32.5703125" style="1" customWidth="1"/>
    <col min="3" max="3" width="27.28515625" style="1" customWidth="1"/>
    <col min="4" max="5" width="14.5703125" style="1" customWidth="1"/>
    <col min="6" max="6" width="21.85546875" style="1" customWidth="1"/>
    <col min="7" max="7" width="22.5703125" style="1" customWidth="1"/>
    <col min="8" max="8" width="19.85546875" style="1" customWidth="1"/>
    <col min="9" max="9" width="18.140625" style="1" customWidth="1"/>
    <col min="10" max="10" width="20.85546875" style="1" customWidth="1"/>
    <col min="11" max="11" width="25.140625" style="1" customWidth="1"/>
    <col min="12" max="12" width="36.28515625" style="1" customWidth="1"/>
    <col min="13" max="16384" width="9.140625" style="1"/>
  </cols>
  <sheetData>
    <row r="1" spans="1:11" x14ac:dyDescent="0.3">
      <c r="K1" s="2" t="s">
        <v>140</v>
      </c>
    </row>
    <row r="2" spans="1:11" ht="53.25" customHeight="1" x14ac:dyDescent="0.3">
      <c r="B2" s="121" t="s">
        <v>712</v>
      </c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9"/>
      <c r="B3" s="122" t="s">
        <v>10</v>
      </c>
      <c r="C3" s="122"/>
      <c r="D3" s="122"/>
      <c r="E3" s="122"/>
      <c r="F3" s="122"/>
      <c r="G3" s="122"/>
      <c r="H3" s="122"/>
      <c r="I3" s="122"/>
      <c r="J3" s="122"/>
      <c r="K3" s="122"/>
    </row>
    <row r="5" spans="1:11" ht="75" x14ac:dyDescent="0.3">
      <c r="A5" s="170" t="s">
        <v>0</v>
      </c>
      <c r="B5" s="171" t="s">
        <v>63</v>
      </c>
      <c r="C5" s="171" t="s">
        <v>64</v>
      </c>
      <c r="D5" s="171" t="s">
        <v>65</v>
      </c>
      <c r="E5" s="171" t="s">
        <v>23</v>
      </c>
      <c r="F5" s="171" t="s">
        <v>55</v>
      </c>
      <c r="G5" s="171"/>
      <c r="H5" s="15" t="s">
        <v>66</v>
      </c>
      <c r="I5" s="15" t="s">
        <v>67</v>
      </c>
      <c r="J5" s="171" t="s">
        <v>68</v>
      </c>
      <c r="K5" s="171" t="s">
        <v>59</v>
      </c>
    </row>
    <row r="6" spans="1:11" ht="75" customHeight="1" x14ac:dyDescent="0.3">
      <c r="A6" s="170"/>
      <c r="B6" s="171"/>
      <c r="C6" s="171"/>
      <c r="D6" s="171"/>
      <c r="E6" s="171"/>
      <c r="F6" s="19" t="s">
        <v>69</v>
      </c>
      <c r="G6" s="15" t="s">
        <v>70</v>
      </c>
      <c r="H6" s="15" t="s">
        <v>71</v>
      </c>
      <c r="I6" s="15" t="s">
        <v>71</v>
      </c>
      <c r="J6" s="171"/>
      <c r="K6" s="171"/>
    </row>
    <row r="7" spans="1:11" x14ac:dyDescent="0.3">
      <c r="A7" s="16" t="s">
        <v>1</v>
      </c>
      <c r="B7" s="17" t="s">
        <v>72</v>
      </c>
      <c r="C7" s="18" t="s">
        <v>8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18" t="s">
        <v>8</v>
      </c>
      <c r="J7" s="18" t="s">
        <v>8</v>
      </c>
      <c r="K7" s="18" t="s">
        <v>8</v>
      </c>
    </row>
    <row r="8" spans="1:11" x14ac:dyDescent="0.3">
      <c r="A8" s="16" t="s">
        <v>2</v>
      </c>
      <c r="B8" s="17" t="s">
        <v>73</v>
      </c>
      <c r="C8" s="18" t="s">
        <v>8</v>
      </c>
      <c r="D8" s="18" t="s">
        <v>8</v>
      </c>
      <c r="E8" s="18" t="s">
        <v>8</v>
      </c>
      <c r="F8" s="18" t="s">
        <v>8</v>
      </c>
      <c r="G8" s="18" t="s">
        <v>8</v>
      </c>
      <c r="H8" s="18" t="s">
        <v>8</v>
      </c>
      <c r="I8" s="18" t="s">
        <v>8</v>
      </c>
      <c r="J8" s="18" t="s">
        <v>8</v>
      </c>
      <c r="K8" s="18" t="s">
        <v>8</v>
      </c>
    </row>
    <row r="9" spans="1:11" x14ac:dyDescent="0.3">
      <c r="A9" s="16" t="s">
        <v>3</v>
      </c>
      <c r="B9" s="17" t="s">
        <v>74</v>
      </c>
      <c r="C9" s="18" t="s">
        <v>8</v>
      </c>
      <c r="D9" s="18" t="s">
        <v>8</v>
      </c>
      <c r="E9" s="18" t="s">
        <v>8</v>
      </c>
      <c r="F9" s="18" t="s">
        <v>8</v>
      </c>
      <c r="G9" s="18" t="s">
        <v>8</v>
      </c>
      <c r="H9" s="18" t="s">
        <v>8</v>
      </c>
      <c r="I9" s="18" t="s">
        <v>8</v>
      </c>
      <c r="J9" s="18" t="s">
        <v>8</v>
      </c>
      <c r="K9" s="18" t="s">
        <v>8</v>
      </c>
    </row>
    <row r="10" spans="1:11" ht="37.5" x14ac:dyDescent="0.3">
      <c r="A10" s="16" t="s">
        <v>4</v>
      </c>
      <c r="B10" s="17" t="s">
        <v>75</v>
      </c>
      <c r="C10" s="18" t="s">
        <v>8</v>
      </c>
      <c r="D10" s="18" t="s">
        <v>8</v>
      </c>
      <c r="E10" s="18" t="s">
        <v>8</v>
      </c>
      <c r="F10" s="18" t="s">
        <v>8</v>
      </c>
      <c r="G10" s="18" t="s">
        <v>8</v>
      </c>
      <c r="H10" s="18" t="s">
        <v>8</v>
      </c>
      <c r="I10" s="18" t="s">
        <v>8</v>
      </c>
      <c r="J10" s="18" t="s">
        <v>8</v>
      </c>
      <c r="K10" s="18" t="s">
        <v>8</v>
      </c>
    </row>
    <row r="11" spans="1:11" ht="37.5" x14ac:dyDescent="0.3">
      <c r="A11" s="16" t="s">
        <v>5</v>
      </c>
      <c r="B11" s="17" t="s">
        <v>76</v>
      </c>
      <c r="C11" s="18" t="s">
        <v>8</v>
      </c>
      <c r="D11" s="18" t="s">
        <v>8</v>
      </c>
      <c r="E11" s="18" t="s">
        <v>8</v>
      </c>
      <c r="F11" s="18" t="s">
        <v>8</v>
      </c>
      <c r="G11" s="18" t="s">
        <v>8</v>
      </c>
      <c r="H11" s="18" t="s">
        <v>8</v>
      </c>
      <c r="I11" s="18" t="s">
        <v>8</v>
      </c>
      <c r="J11" s="18" t="s">
        <v>8</v>
      </c>
      <c r="K11" s="18" t="s">
        <v>8</v>
      </c>
    </row>
    <row r="12" spans="1:11" x14ac:dyDescent="0.3">
      <c r="A12" s="16" t="s">
        <v>6</v>
      </c>
      <c r="B12" s="17" t="s">
        <v>77</v>
      </c>
      <c r="C12" s="18" t="s">
        <v>8</v>
      </c>
      <c r="D12" s="18" t="s">
        <v>8</v>
      </c>
      <c r="E12" s="18" t="s">
        <v>8</v>
      </c>
      <c r="F12" s="18" t="s">
        <v>8</v>
      </c>
      <c r="G12" s="18" t="s">
        <v>8</v>
      </c>
      <c r="H12" s="18" t="s">
        <v>8</v>
      </c>
      <c r="I12" s="18" t="s">
        <v>8</v>
      </c>
      <c r="J12" s="18" t="s">
        <v>8</v>
      </c>
      <c r="K12" s="18" t="s">
        <v>8</v>
      </c>
    </row>
  </sheetData>
  <mergeCells count="10">
    <mergeCell ref="B2:K2"/>
    <mergeCell ref="B3:K3"/>
    <mergeCell ref="A5:A6"/>
    <mergeCell ref="B5:B6"/>
    <mergeCell ref="C5:C6"/>
    <mergeCell ref="D5:D6"/>
    <mergeCell ref="E5:E6"/>
    <mergeCell ref="F5:G5"/>
    <mergeCell ref="J5:J6"/>
    <mergeCell ref="K5:K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1-илова</vt:lpstr>
      <vt:lpstr>2-илова</vt:lpstr>
      <vt:lpstr>3-илова</vt:lpstr>
      <vt:lpstr>4-илова</vt:lpstr>
      <vt:lpstr>4-1-илова</vt:lpstr>
      <vt:lpstr>5-илов</vt:lpstr>
      <vt:lpstr>6-илова</vt:lpstr>
      <vt:lpstr>7-илова</vt:lpstr>
      <vt:lpstr>8-илова</vt:lpstr>
      <vt:lpstr>9-илова</vt:lpstr>
      <vt:lpstr>10-илова</vt:lpstr>
      <vt:lpstr>13-илова</vt:lpstr>
      <vt:lpstr>14-илова</vt:lpstr>
      <vt:lpstr>'4-1-илова'!Область_печати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2025-01-27T04:46:21Z</dcterms:modified>
</cp:coreProperties>
</file>